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Пользователь\Desktop\кмк\бухгалтерия\ПФХД госзадание\гз 2024\"/>
    </mc:Choice>
  </mc:AlternateContent>
  <bookViews>
    <workbookView xWindow="0" yWindow="0" windowWidth="28800" windowHeight="11730" activeTab="2"/>
  </bookViews>
  <sheets>
    <sheet name="Тит.лист" sheetId="6" r:id="rId1"/>
    <sheet name="Часть 1 Фин.обеспеч." sheetId="2" r:id="rId2"/>
    <sheet name="Часть 2 Показат. объема" sheetId="3" r:id="rId3"/>
    <sheet name="Часть 3 Эффективность" sheetId="4" r:id="rId4"/>
    <sheet name="Часть 4 Показатели качества" sheetId="5" r:id="rId5"/>
  </sheets>
  <definedNames>
    <definedName name="_xlnm.Print_Area" localSheetId="2">'Часть 2 Показат. объема'!$A$1:$L$13</definedName>
  </definedNames>
  <calcPr calcId="162913"/>
</workbook>
</file>

<file path=xl/calcChain.xml><?xml version="1.0" encoding="utf-8"?>
<calcChain xmlns="http://schemas.openxmlformats.org/spreadsheetml/2006/main">
  <c r="I13" i="3" l="1"/>
  <c r="G13" i="3"/>
  <c r="F13" i="3"/>
  <c r="J13" i="3" l="1"/>
  <c r="I17" i="3" l="1"/>
  <c r="H11" i="3"/>
  <c r="D10" i="2" l="1"/>
  <c r="H8" i="3" l="1"/>
  <c r="H9" i="3"/>
  <c r="H7" i="3"/>
  <c r="H12" i="3" l="1"/>
  <c r="F8" i="2" l="1"/>
  <c r="C10" i="2" l="1"/>
  <c r="E10" i="2" l="1"/>
  <c r="B10" i="2"/>
  <c r="F10" i="2" l="1"/>
  <c r="B7" i="4" s="1"/>
  <c r="J9" i="3"/>
  <c r="J10" i="3"/>
  <c r="J7" i="3" l="1"/>
  <c r="J8" i="3"/>
  <c r="J11" i="3"/>
  <c r="J12" i="3"/>
  <c r="C7" i="4" l="1"/>
</calcChain>
</file>

<file path=xl/sharedStrings.xml><?xml version="1.0" encoding="utf-8"?>
<sst xmlns="http://schemas.openxmlformats.org/spreadsheetml/2006/main" count="202" uniqueCount="118">
  <si>
    <t>Приложение 5</t>
  </si>
  <si>
    <t>к Порядку формирования</t>
  </si>
  <si>
    <t>и финансового обеспечения выполнения</t>
  </si>
  <si>
    <t>государственного задания на оказание</t>
  </si>
  <si>
    <t>государственных услуг (выполнение работ)</t>
  </si>
  <si>
    <t>государственными учреждениями</t>
  </si>
  <si>
    <t>здравоохранения Тверской области</t>
  </si>
  <si>
    <t>УТВЕРЖДАЮ</t>
  </si>
  <si>
    <t>Отчет о выполнении государственного задания</t>
  </si>
  <si>
    <t>наименование должности руководителя</t>
  </si>
  <si>
    <t>государственного учреждения</t>
  </si>
  <si>
    <t>Тверской области</t>
  </si>
  <si>
    <t>СОГЛАСОВАНО</t>
  </si>
  <si>
    <t>Часть I. Финансовое обеспечение выполнения</t>
  </si>
  <si>
    <t>государственного задания</t>
  </si>
  <si>
    <t>N п/п</t>
  </si>
  <si>
    <t>Сумма субсидии на финансовое обеспечение выполнения государственного задания, перечисленная на лицевой счет государственного учреждения Тверской области за отчетный период (без учета остатков предыдущих периодов) за отчетный финансовый год, руб.</t>
  </si>
  <si>
    <t>Кассовый расход государственного учреждения на оказание государственных услуг (выполнение работ) (в том числе за счет остатков субсидии предыдущих периодов, фактических расходов за счет доходов от оказания государственным учреждением государственных услуг (выполнения работ) за плату для физических и (или) юридических лиц в пределах государственного задания) за отчетный финансовый год, руб.</t>
  </si>
  <si>
    <t>Характеристика причин отклонения индекса освоения финансовых средств от 1</t>
  </si>
  <si>
    <r>
      <t xml:space="preserve">Индекс освоения финансовых средств, (гр. 6 = </t>
    </r>
    <r>
      <rPr>
        <sz val="12"/>
        <color rgb="FF0000FF"/>
        <rFont val="Times New Roman"/>
        <family val="1"/>
        <charset val="204"/>
      </rPr>
      <t>гр. 5</t>
    </r>
    <r>
      <rPr>
        <sz val="12"/>
        <color theme="1"/>
        <rFont val="Times New Roman"/>
        <family val="1"/>
        <charset val="204"/>
      </rPr>
      <t xml:space="preserve"> /( </t>
    </r>
    <r>
      <rPr>
        <sz val="12"/>
        <color rgb="FF0000FF"/>
        <rFont val="Times New Roman"/>
        <family val="1"/>
        <charset val="204"/>
      </rPr>
      <t>гр. 2</t>
    </r>
    <r>
      <rPr>
        <sz val="12"/>
        <color theme="1"/>
        <rFont val="Times New Roman"/>
        <family val="1"/>
        <charset val="204"/>
      </rPr>
      <t xml:space="preserve"> + </t>
    </r>
    <r>
      <rPr>
        <sz val="12"/>
        <color rgb="FF0000FF"/>
        <rFont val="Times New Roman"/>
        <family val="1"/>
        <charset val="204"/>
      </rPr>
      <t>гр. 3</t>
    </r>
    <r>
      <rPr>
        <sz val="12"/>
        <color theme="1"/>
        <rFont val="Times New Roman"/>
        <family val="1"/>
        <charset val="204"/>
      </rPr>
      <t xml:space="preserve"> + </t>
    </r>
    <r>
      <rPr>
        <sz val="12"/>
        <color rgb="FF0000FF"/>
        <rFont val="Times New Roman"/>
        <family val="1"/>
        <charset val="204"/>
      </rPr>
      <t>гр. 4</t>
    </r>
    <r>
      <rPr>
        <sz val="12"/>
        <color theme="1"/>
        <rFont val="Times New Roman"/>
        <family val="1"/>
        <charset val="204"/>
      </rPr>
      <t>))</t>
    </r>
  </si>
  <si>
    <t>Наименование государственной услуги (работы)</t>
  </si>
  <si>
    <t>Часть II. Достижение показателей объема государственных</t>
  </si>
  <si>
    <t>услуг, выполнения работ</t>
  </si>
  <si>
    <t>Уникальный номер реестровой записи ведомственного перечня государственных услуг (работ)</t>
  </si>
  <si>
    <t>Наименование государственной услуги (работы) с указанием характеристик (содержание услуги (работы), условия оказания (выполнения) услуги (работы))</t>
  </si>
  <si>
    <t>Наименование показателя государственной услуги, наименование работы</t>
  </si>
  <si>
    <t>Единица измерения показателя государственной услуги, выполнения работы</t>
  </si>
  <si>
    <t>Годовое значение показателя объема государственной услуги, предусмотренное государственным заданием, отметка о выполнении работы</t>
  </si>
  <si>
    <t>Фактическое значение показателя объема государственной услуги (отметка о выполнении работы), достигнутое в отчетном периоде</t>
  </si>
  <si>
    <t>Вес показателя в общем объеме государственных услуг (работ) в рамках государственного задания</t>
  </si>
  <si>
    <t>Итоговое выполнение государственного задания с учетом веса показателя объема государственных услуг, выполнения работ</t>
  </si>
  <si>
    <t>Характеристика причин отклонения показателя объема государственных услуг, выполнения работ от запланированного значения</t>
  </si>
  <si>
    <t>m</t>
  </si>
  <si>
    <t>Индекс достижения показателей объема государственной услуги, выполнения работы 8 = 7/6</t>
  </si>
  <si>
    <t>Затраты на оказание государственной услуги (выполнение работы) согласно государственному заданию (без учета затрат на содержание государственного имущества Тверской области)</t>
  </si>
  <si>
    <t>Часть III. Оценка финансово-экономической эффективности</t>
  </si>
  <si>
    <t>реализации государственного задания</t>
  </si>
  <si>
    <t>Индекс достижения показателей объема государственных услуг, выполнения работ в отчетном периоде</t>
  </si>
  <si>
    <t>Индекс освоения объема субсидии на финансовое обеспечение выполнения государственного задания в отчетном периоде</t>
  </si>
  <si>
    <t>Критерий финансово-экономической эффективности реализации государственного задания в отчетном периоде,                        гр. 3 = гр. 1 / гр. 2</t>
  </si>
  <si>
    <t>Часть IV. Достижение показателей качества государственной</t>
  </si>
  <si>
    <t>услуги (работы)</t>
  </si>
  <si>
    <t>Наименование показателей качества государственной услуги (работы)</t>
  </si>
  <si>
    <t>Единица измерения показателей качества государственной услуги (работы)</t>
  </si>
  <si>
    <t>Нормативное значение показателя качества государственной услуги (работы), предусмотренное государственным заданием на отчетный период</t>
  </si>
  <si>
    <t>Фактическое значение показателя качества государственной услуги (работы), достигнутое в отчетном периоде</t>
  </si>
  <si>
    <t>Допустимое (возможное) отклонение показателя качества государственной услуги (работы)</t>
  </si>
  <si>
    <t>Характеристика причин отклонения показателя качества государственной услуги (работы) от нормативного значения</t>
  </si>
  <si>
    <t>w</t>
  </si>
  <si>
    <t>Государственное задание</t>
  </si>
  <si>
    <t>x</t>
  </si>
  <si>
    <t>Индекс достижения планового значения показателей качества государственной услуги (работы) в отчетном периоде, гр. 8 = гр. 6 / гр. 5</t>
  </si>
  <si>
    <t>1.1</t>
  </si>
  <si>
    <t>Объем оказания государственной услуги-Число обучающихся</t>
  </si>
  <si>
    <t>человек</t>
  </si>
  <si>
    <t>Объем оказания государственной услуги - число обучающихся</t>
  </si>
  <si>
    <t>Субсидия государственным учреждениям Тверской области на оказание государственной услуги по предоставлению среднего профессионального медицинского образования в рамках государственного задания</t>
  </si>
  <si>
    <t>Субсидия государственным учреждениям Тверской области на оказание государственной услуги по повышению квалификации медицинских работников в рамках государственного задания</t>
  </si>
  <si>
    <t>Реализация основных професиональных образовательных программ среднего профессионального образования - программ подготовки специалистов среднего звена на базе среднего общего образования</t>
  </si>
  <si>
    <t>балл</t>
  </si>
  <si>
    <t>1.3</t>
  </si>
  <si>
    <t>1.4</t>
  </si>
  <si>
    <t>процент</t>
  </si>
  <si>
    <t>Средний балл единого государственного экзамена, проводимого по общеобразовательным предметам, соответствующим специальности среднего профессионального образования, на которую осуществляется прием (после 11 класса)</t>
  </si>
  <si>
    <t>1.2</t>
  </si>
  <si>
    <t>Удельный вес численности выпускников, продолживщих обучение в образовательных учреждениях высшего профессиональногообразования по специальности высшего професионального образования, соответствующей профилю среднего профессионального образования</t>
  </si>
  <si>
    <t>Удельный вес численности выпускников по специальности, соответствующей профилю среднего профессионального образования, трудоустроивщихся после окончания обучения</t>
  </si>
  <si>
    <t xml:space="preserve"> Удельный вес численности выпускников по специальности, соответствующей профилю среднего профессионального образования, трудоустроивщихся и работающих по специальности в течении не менее двух лет после окончания обучения</t>
  </si>
  <si>
    <t>Отсутствие заявок на обучение</t>
  </si>
  <si>
    <t>х</t>
  </si>
  <si>
    <t>2</t>
  </si>
  <si>
    <t>2.1</t>
  </si>
  <si>
    <t>2.2</t>
  </si>
  <si>
    <t>2.3</t>
  </si>
  <si>
    <t>2.4</t>
  </si>
  <si>
    <t>3</t>
  </si>
  <si>
    <t>Реализация основных професиональных образовательных программ среднего профессионального образования - программ подготовки специалистов среднего звена на базе основного общего образования</t>
  </si>
  <si>
    <t>3.1</t>
  </si>
  <si>
    <t>3.2</t>
  </si>
  <si>
    <t>3.3</t>
  </si>
  <si>
    <t>3.4</t>
  </si>
  <si>
    <t>4</t>
  </si>
  <si>
    <t>Реализация основных профессиональных образовательных программ профессионального обучения - программ повышения квалификации рабочих и служащих</t>
  </si>
  <si>
    <t>4.1</t>
  </si>
  <si>
    <t>4.2</t>
  </si>
  <si>
    <t>4.3</t>
  </si>
  <si>
    <t>4.4</t>
  </si>
  <si>
    <t>4.5</t>
  </si>
  <si>
    <t>Доля лиц завершивших переподготовку с получением диплома</t>
  </si>
  <si>
    <t>Количество компьютеров на 100 потребителей услуги</t>
  </si>
  <si>
    <t>единиц</t>
  </si>
  <si>
    <t>Соответствие тематике итоговых аттестационных работ слушателей занимаемой должности</t>
  </si>
  <si>
    <t>Процент общего количества преподователей имеющих высшую и первую категорию</t>
  </si>
  <si>
    <t>Доля обоснованных жалою потребителей</t>
  </si>
  <si>
    <t>Объем доходов от оказания государственным учреждением Тверской области государственных услуг (выполнения работ) за плату для физических и (или) юридических лиц в пределах государственного задания за отчетный финансовый период, руб.</t>
  </si>
  <si>
    <t xml:space="preserve">  1.  Отсутствие заявок на обучение  по  повышению квалификации медицинских работников в рамках государственного задания </t>
  </si>
  <si>
    <t>нет заявок на обучение</t>
  </si>
  <si>
    <r>
      <t xml:space="preserve">Реализация дополнительных профессиональных образовательных программ </t>
    </r>
    <r>
      <rPr>
        <b/>
        <sz val="12"/>
        <color theme="1"/>
        <rFont val="Times New Roman"/>
        <family val="1"/>
        <charset val="204"/>
      </rPr>
      <t xml:space="preserve">повышения квалификации. </t>
    </r>
  </si>
  <si>
    <t>наименование должности руководителя исполнительного органа</t>
  </si>
  <si>
    <t>государственной власти Тверской области, осуществляющего</t>
  </si>
  <si>
    <t>функции и полномочия учредителя государственного учреждения</t>
  </si>
  <si>
    <t xml:space="preserve">подпись </t>
  </si>
  <si>
    <t>расшифровка подписи</t>
  </si>
  <si>
    <t>Государственное бюджетное профессиональное образовательное учреждение "Кимрский медицинский колледж"</t>
  </si>
  <si>
    <t>"      "                                    202     г.</t>
  </si>
  <si>
    <t>"____" _____________ 202     г.</t>
  </si>
  <si>
    <t>Средний балл единого государственного экзамена, проводимого по общеобразовательным предметам, соответствующим специальности среднего профессионального образования, на которую осуществляется прием (после 9 класса)</t>
  </si>
  <si>
    <t>Хороший средний балл единого государственного экзамена, проводимого по общеобразовательным предметам</t>
  </si>
  <si>
    <t>Директор ГБПОУ "Кимрский медицинский колледж"</t>
  </si>
  <si>
    <t>И.Н. Миронова</t>
  </si>
  <si>
    <r>
      <t xml:space="preserve">Разрешенный к использованию остаток субсидии на выполнение государственного задания за отчетный финансовый год, руб. </t>
    </r>
    <r>
      <rPr>
        <i/>
        <sz val="12"/>
        <color rgb="FFFF0000"/>
        <rFont val="Times New Roman"/>
        <family val="1"/>
        <charset val="204"/>
      </rPr>
      <t>(остаток средств 20223 года)</t>
    </r>
  </si>
  <si>
    <r>
      <t xml:space="preserve">Реализация основных профессиональных образовательных программ среднего профессионального образования - программ подготовки специалистов среднего звена на базе среднего общего образования. </t>
    </r>
    <r>
      <rPr>
        <b/>
        <sz val="12"/>
        <color theme="1"/>
        <rFont val="Times New Roman"/>
        <family val="1"/>
        <charset val="204"/>
      </rPr>
      <t>Лечебное дело</t>
    </r>
  </si>
  <si>
    <r>
      <t xml:space="preserve">Реализация основных профессиональных образовательных программ среднего профессионального образования - программ подготовки специалистов среднего звена на базеосновного общего образования. </t>
    </r>
    <r>
      <rPr>
        <b/>
        <sz val="12"/>
        <color theme="1"/>
        <rFont val="Times New Roman"/>
        <family val="1"/>
        <charset val="204"/>
      </rPr>
      <t>Лечебное дело</t>
    </r>
  </si>
  <si>
    <r>
      <t>Реализация основных профессиональных образовательных программ среднего профессионального образования - программ подготовки специалистов среднего звена на базе основного общего образования</t>
    </r>
    <r>
      <rPr>
        <b/>
        <sz val="12"/>
        <color theme="1"/>
        <rFont val="Times New Roman"/>
        <family val="1"/>
        <charset val="204"/>
      </rPr>
      <t>Сестринское дело</t>
    </r>
    <r>
      <rPr>
        <sz val="12"/>
        <color theme="1"/>
        <rFont val="Times New Roman"/>
        <family val="1"/>
        <charset val="204"/>
      </rPr>
      <t xml:space="preserve">
</t>
    </r>
  </si>
  <si>
    <r>
      <t xml:space="preserve">Реализация основных профессиональных образовательных программ среднего профессионального образования - программ подготовки специалистов среднего звена на базе основного общего образования. </t>
    </r>
    <r>
      <rPr>
        <b/>
        <sz val="12"/>
        <color theme="1"/>
        <rFont val="Times New Roman"/>
        <family val="1"/>
        <charset val="204"/>
      </rPr>
      <t>Лабораторная диагностика.</t>
    </r>
  </si>
  <si>
    <t>за отчетный период с 01.01.2024 г.  по 31.12.2024 г.</t>
  </si>
  <si>
    <t>(за 12 месяцев 2024 года)</t>
  </si>
  <si>
    <r>
      <t>Реализация основных профессиональных образовательных программ среднего профессионального образования - программ подготовки специалистов среднего звена на базе среднего общего образования</t>
    </r>
    <r>
      <rPr>
        <b/>
        <sz val="12"/>
        <color theme="1"/>
        <rFont val="Times New Roman"/>
        <family val="1"/>
        <charset val="204"/>
      </rPr>
      <t>Сестринское дело</t>
    </r>
    <r>
      <rPr>
        <sz val="12"/>
        <color theme="1"/>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</si>
</sst>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 _₽_-;\-* #,##0\ _₽_-;_-* &quot;-&quot;\ _₽_-;_-@_-"/>
  </numFmts>
  <fonts count="14" x14ac:knownFonts="1">
    <font>
      <sz val="11"/>
      <color theme="1"/>
      <name val="Calibri"/>
      <family val="2"/>
      <charset val="204"/>
      <scheme val="minor"/>
    </font>
    <font>
      <sz val="12"/>
      <color theme="1"/>
      <name val="Times New Roman"/>
      <family val="1"/>
      <charset val="204"/>
    </font>
    <font>
      <sz val="12"/>
      <color rgb="FF0000FF"/>
      <name val="Times New Roman"/>
      <family val="1"/>
      <charset val="204"/>
    </font>
    <font>
      <i/>
      <sz val="12"/>
      <color rgb="FFFF0000"/>
      <name val="Times New Roman"/>
      <family val="1"/>
      <charset val="204"/>
    </font>
    <font>
      <b/>
      <sz val="12"/>
      <color theme="1"/>
      <name val="Times New Roman"/>
      <family val="1"/>
      <charset val="204"/>
    </font>
    <font>
      <sz val="8"/>
      <color theme="1"/>
      <name val="Times New Roman"/>
      <family val="1"/>
      <charset val="204"/>
    </font>
    <font>
      <sz val="9"/>
      <color theme="1"/>
      <name val="Times New Roman"/>
      <family val="1"/>
      <charset val="204"/>
    </font>
    <font>
      <sz val="8"/>
      <color rgb="FF0000FF"/>
      <name val="Times New Roman"/>
      <family val="1"/>
      <charset val="204"/>
    </font>
    <font>
      <sz val="10"/>
      <color theme="1"/>
      <name val="Times New Roman"/>
      <family val="1"/>
      <charset val="204"/>
    </font>
    <font>
      <sz val="11"/>
      <color theme="1"/>
      <name val="Times New Roman"/>
      <family val="1"/>
      <charset val="204"/>
    </font>
    <font>
      <u/>
      <sz val="10"/>
      <color theme="1"/>
      <name val="Times New Roman"/>
      <family val="1"/>
      <charset val="204"/>
    </font>
    <font>
      <b/>
      <sz val="10"/>
      <color theme="1"/>
      <name val="Times New Roman"/>
      <family val="1"/>
      <charset val="204"/>
    </font>
    <font>
      <b/>
      <sz val="14"/>
      <color theme="1"/>
      <name val="Times New Roman"/>
      <family val="1"/>
      <charset val="204"/>
    </font>
    <font>
      <sz val="8"/>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81">
    <xf numFmtId="0" fontId="0" fillId="0" borderId="0" xfId="0"/>
    <xf numFmtId="0" fontId="1" fillId="0" borderId="0" xfId="0" applyFont="1" applyAlignment="1">
      <alignment horizontal="justify"/>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5" xfId="0" applyFont="1" applyBorder="1" applyAlignment="1">
      <alignment vertical="top" wrapText="1"/>
    </xf>
    <xf numFmtId="0" fontId="1" fillId="0" borderId="2" xfId="0" applyFont="1" applyBorder="1" applyAlignment="1">
      <alignment vertical="top" wrapText="1"/>
    </xf>
    <xf numFmtId="49" fontId="1" fillId="0" borderId="0" xfId="0" applyNumberFormat="1" applyFont="1" applyAlignment="1">
      <alignment horizontal="justify"/>
    </xf>
    <xf numFmtId="49" fontId="1" fillId="0" borderId="2"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49" fontId="0" fillId="0" borderId="0" xfId="0" applyNumberFormat="1"/>
    <xf numFmtId="0" fontId="0" fillId="0" borderId="2" xfId="0" applyBorder="1"/>
    <xf numFmtId="0" fontId="6" fillId="2" borderId="10" xfId="0" applyNumberFormat="1" applyFont="1" applyFill="1" applyBorder="1" applyAlignment="1">
      <alignment vertical="top" wrapText="1"/>
    </xf>
    <xf numFmtId="0" fontId="1" fillId="0" borderId="10" xfId="0" applyNumberFormat="1" applyFont="1" applyBorder="1" applyAlignment="1">
      <alignment vertical="top" wrapText="1"/>
    </xf>
    <xf numFmtId="0" fontId="5" fillId="0" borderId="5" xfId="0" applyFont="1" applyBorder="1" applyAlignment="1">
      <alignment vertical="top" wrapText="1"/>
    </xf>
    <xf numFmtId="49" fontId="5" fillId="0" borderId="4" xfId="0" applyNumberFormat="1" applyFont="1" applyBorder="1" applyAlignment="1">
      <alignment horizontal="center" vertical="top" wrapText="1"/>
    </xf>
    <xf numFmtId="1" fontId="5" fillId="0" borderId="5" xfId="0" applyNumberFormat="1" applyFont="1" applyBorder="1" applyAlignment="1">
      <alignment vertical="top" wrapText="1"/>
    </xf>
    <xf numFmtId="49" fontId="7" fillId="0" borderId="4" xfId="0" applyNumberFormat="1" applyFont="1" applyBorder="1" applyAlignment="1">
      <alignment horizontal="center" vertical="top" wrapText="1"/>
    </xf>
    <xf numFmtId="0" fontId="5" fillId="0" borderId="5" xfId="0" applyFont="1" applyBorder="1" applyAlignment="1">
      <alignment horizontal="center" vertical="top" wrapText="1"/>
    </xf>
    <xf numFmtId="41" fontId="5" fillId="0" borderId="5" xfId="0" applyNumberFormat="1" applyFont="1" applyBorder="1" applyAlignment="1">
      <alignment vertical="top" wrapText="1"/>
    </xf>
    <xf numFmtId="0" fontId="5" fillId="0" borderId="0" xfId="0" applyFont="1" applyAlignment="1">
      <alignment horizontal="right"/>
    </xf>
    <xf numFmtId="0" fontId="1" fillId="0" borderId="9" xfId="0" applyFont="1" applyBorder="1" applyAlignment="1">
      <alignment vertical="top" wrapText="1"/>
    </xf>
    <xf numFmtId="4" fontId="1" fillId="0" borderId="2" xfId="0" applyNumberFormat="1" applyFont="1" applyBorder="1" applyAlignment="1">
      <alignment horizontal="center" vertical="center" wrapText="1"/>
    </xf>
    <xf numFmtId="4" fontId="1" fillId="0" borderId="2" xfId="0" applyNumberFormat="1" applyFont="1" applyBorder="1" applyAlignment="1">
      <alignment horizontal="center"/>
    </xf>
    <xf numFmtId="4" fontId="1" fillId="0" borderId="12" xfId="0" applyNumberFormat="1" applyFont="1" applyBorder="1" applyAlignment="1">
      <alignment horizontal="center"/>
    </xf>
    <xf numFmtId="0" fontId="1" fillId="0" borderId="13" xfId="0" applyFont="1" applyBorder="1" applyAlignment="1">
      <alignment vertical="top" wrapText="1"/>
    </xf>
    <xf numFmtId="0" fontId="0" fillId="0" borderId="13" xfId="0" applyBorder="1"/>
    <xf numFmtId="0" fontId="1" fillId="0" borderId="5" xfId="0" applyFont="1" applyBorder="1" applyAlignment="1">
      <alignment horizontal="center" vertical="center" wrapText="1"/>
    </xf>
    <xf numFmtId="4" fontId="1" fillId="0" borderId="5" xfId="0" applyNumberFormat="1" applyFont="1" applyBorder="1" applyAlignment="1">
      <alignment horizontal="center" vertical="center" wrapText="1"/>
    </xf>
    <xf numFmtId="4" fontId="1" fillId="2" borderId="5" xfId="0" applyNumberFormat="1" applyFont="1" applyFill="1" applyBorder="1" applyAlignment="1">
      <alignment horizontal="center" vertical="center" wrapText="1"/>
    </xf>
    <xf numFmtId="2" fontId="1" fillId="0" borderId="4" xfId="0" applyNumberFormat="1" applyFont="1" applyBorder="1" applyAlignment="1">
      <alignment horizontal="center" vertical="top" wrapText="1"/>
    </xf>
    <xf numFmtId="2" fontId="1" fillId="0" borderId="5" xfId="0" applyNumberFormat="1" applyFont="1" applyBorder="1" applyAlignment="1">
      <alignment horizontal="center" vertical="top" wrapText="1"/>
    </xf>
    <xf numFmtId="0" fontId="9" fillId="0" borderId="0" xfId="0" applyFont="1"/>
    <xf numFmtId="0" fontId="4" fillId="0" borderId="0" xfId="0" applyFont="1" applyAlignment="1"/>
    <xf numFmtId="0" fontId="8" fillId="0" borderId="0" xfId="0" applyFont="1" applyAlignment="1">
      <alignment horizontal="justify"/>
    </xf>
    <xf numFmtId="0" fontId="9" fillId="0" borderId="0" xfId="0" applyFont="1" applyAlignment="1">
      <alignment horizontal="center"/>
    </xf>
    <xf numFmtId="0" fontId="9" fillId="0" borderId="0" xfId="0" applyFont="1" applyBorder="1" applyAlignment="1"/>
    <xf numFmtId="0" fontId="5" fillId="0" borderId="0" xfId="0" applyFont="1"/>
    <xf numFmtId="0" fontId="5" fillId="0" borderId="0" xfId="0" applyFont="1" applyBorder="1" applyAlignment="1">
      <alignment vertical="center" wrapText="1"/>
    </xf>
    <xf numFmtId="0" fontId="5" fillId="0" borderId="0" xfId="0" applyFont="1" applyAlignment="1">
      <alignment horizontal="center"/>
    </xf>
    <xf numFmtId="0" fontId="5" fillId="0" borderId="0" xfId="0" applyFont="1" applyAlignment="1"/>
    <xf numFmtId="0" fontId="8" fillId="0" borderId="0" xfId="0" applyFont="1" applyBorder="1" applyAlignment="1"/>
    <xf numFmtId="0" fontId="5" fillId="0" borderId="0" xfId="0" applyFont="1" applyAlignment="1">
      <alignment horizontal="center" vertical="top"/>
    </xf>
    <xf numFmtId="0" fontId="8" fillId="0" borderId="1" xfId="0" applyFont="1" applyBorder="1" applyAlignment="1"/>
    <xf numFmtId="0" fontId="8" fillId="0" borderId="1" xfId="0" applyFont="1" applyBorder="1" applyAlignment="1">
      <alignment horizontal="center"/>
    </xf>
    <xf numFmtId="0" fontId="5" fillId="0" borderId="14" xfId="0" applyFont="1" applyBorder="1" applyAlignment="1">
      <alignment horizontal="center"/>
    </xf>
    <xf numFmtId="0" fontId="5" fillId="0" borderId="0" xfId="0" applyFont="1" applyBorder="1" applyAlignment="1">
      <alignment horizontal="center"/>
    </xf>
    <xf numFmtId="0" fontId="5" fillId="0" borderId="0" xfId="0" applyFont="1" applyBorder="1" applyAlignment="1"/>
    <xf numFmtId="0" fontId="8" fillId="0" borderId="0" xfId="0" applyFont="1"/>
    <xf numFmtId="0" fontId="8" fillId="0" borderId="0" xfId="0" applyFont="1" applyAlignment="1"/>
    <xf numFmtId="0" fontId="11" fillId="0" borderId="0" xfId="0" applyFont="1" applyAlignment="1">
      <alignment horizontal="center"/>
    </xf>
    <xf numFmtId="0" fontId="13" fillId="0" borderId="0" xfId="0" applyFont="1"/>
    <xf numFmtId="4" fontId="0" fillId="0" borderId="0" xfId="0" applyNumberFormat="1"/>
    <xf numFmtId="0" fontId="1" fillId="0" borderId="5" xfId="0" applyFont="1" applyFill="1" applyBorder="1" applyAlignment="1">
      <alignment horizontal="center" vertical="center" wrapText="1"/>
    </xf>
    <xf numFmtId="4" fontId="1" fillId="0" borderId="5"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12" xfId="0" applyNumberFormat="1" applyFont="1" applyFill="1" applyBorder="1" applyAlignment="1">
      <alignment horizontal="center" vertical="center" wrapText="1"/>
    </xf>
    <xf numFmtId="4" fontId="1" fillId="0" borderId="5" xfId="0" applyNumberFormat="1" applyFont="1" applyFill="1" applyBorder="1" applyAlignment="1">
      <alignment horizontal="center" vertical="center"/>
    </xf>
    <xf numFmtId="4" fontId="1" fillId="0" borderId="11" xfId="0" applyNumberFormat="1" applyFont="1" applyFill="1" applyBorder="1" applyAlignment="1">
      <alignment horizontal="center" vertical="center"/>
    </xf>
    <xf numFmtId="4" fontId="1" fillId="0" borderId="4" xfId="0" applyNumberFormat="1" applyFont="1" applyFill="1" applyBorder="1" applyAlignment="1">
      <alignment horizontal="center" vertical="center"/>
    </xf>
    <xf numFmtId="0" fontId="5" fillId="0" borderId="5" xfId="0" applyFont="1" applyFill="1" applyBorder="1" applyAlignment="1">
      <alignment horizontal="center" vertical="top" wrapText="1"/>
    </xf>
    <xf numFmtId="4" fontId="6" fillId="2" borderId="8" xfId="0" applyNumberFormat="1" applyFont="1" applyFill="1" applyBorder="1" applyAlignment="1">
      <alignment vertical="top" wrapText="1"/>
    </xf>
    <xf numFmtId="0" fontId="5" fillId="0" borderId="0" xfId="0" applyFont="1" applyAlignment="1">
      <alignment horizontal="right"/>
    </xf>
    <xf numFmtId="0" fontId="8" fillId="0" borderId="1" xfId="0" applyFont="1" applyBorder="1" applyAlignment="1">
      <alignment horizontal="center"/>
    </xf>
    <xf numFmtId="0" fontId="4" fillId="0" borderId="0" xfId="0" applyFont="1" applyAlignment="1">
      <alignment horizontal="center"/>
    </xf>
    <xf numFmtId="0" fontId="8" fillId="0" borderId="1" xfId="0" applyFont="1" applyBorder="1" applyAlignment="1">
      <alignment horizontal="center" wrapText="1"/>
    </xf>
    <xf numFmtId="0" fontId="9" fillId="0" borderId="1" xfId="0" applyFont="1" applyBorder="1" applyAlignment="1">
      <alignment horizontal="center" wrapText="1"/>
    </xf>
    <xf numFmtId="0" fontId="5" fillId="0" borderId="14" xfId="0" applyFont="1" applyBorder="1" applyAlignment="1">
      <alignment horizontal="center"/>
    </xf>
    <xf numFmtId="0" fontId="5" fillId="0" borderId="14" xfId="0" applyFont="1" applyBorder="1" applyAlignment="1">
      <alignment horizontal="center" wrapText="1"/>
    </xf>
    <xf numFmtId="0" fontId="5" fillId="0" borderId="0" xfId="0" applyFont="1" applyAlignment="1">
      <alignment horizontal="center"/>
    </xf>
    <xf numFmtId="0" fontId="5" fillId="0" borderId="0" xfId="0" applyFont="1" applyAlignment="1">
      <alignment horizontal="center" vertical="top"/>
    </xf>
    <xf numFmtId="0" fontId="1" fillId="0" borderId="0" xfId="0" applyFont="1" applyAlignment="1">
      <alignment horizontal="center"/>
    </xf>
    <xf numFmtId="0" fontId="8" fillId="0" borderId="0" xfId="0" applyFont="1" applyAlignment="1">
      <alignment horizontal="right"/>
    </xf>
    <xf numFmtId="0" fontId="10" fillId="0" borderId="0" xfId="0" applyFont="1" applyAlignment="1">
      <alignment horizontal="right"/>
    </xf>
    <xf numFmtId="0" fontId="11" fillId="0" borderId="0" xfId="0" applyFont="1" applyAlignment="1">
      <alignment horizontal="center"/>
    </xf>
    <xf numFmtId="0" fontId="12" fillId="0" borderId="0" xfId="0" applyFont="1" applyAlignment="1">
      <alignment horizontal="center"/>
    </xf>
    <xf numFmtId="0" fontId="12" fillId="0" borderId="0" xfId="0" applyFont="1" applyAlignment="1">
      <alignment horizontal="center" vertical="center" wrapText="1"/>
    </xf>
    <xf numFmtId="4" fontId="1" fillId="2" borderId="6" xfId="0" applyNumberFormat="1" applyFont="1" applyFill="1" applyBorder="1" applyAlignment="1">
      <alignment horizontal="center" vertical="center" wrapText="1"/>
    </xf>
    <xf numFmtId="4" fontId="1" fillId="2" borderId="7" xfId="0" applyNumberFormat="1" applyFont="1" applyFill="1" applyBorder="1" applyAlignment="1">
      <alignment horizontal="center" vertical="center" wrapText="1"/>
    </xf>
    <xf numFmtId="4" fontId="1" fillId="2" borderId="4"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9</xdr:col>
      <xdr:colOff>83560</xdr:colOff>
      <xdr:row>4</xdr:row>
      <xdr:rowOff>1485900</xdr:rowOff>
    </xdr:from>
    <xdr:to>
      <xdr:col>9</xdr:col>
      <xdr:colOff>1209675</xdr:colOff>
      <xdr:row>4</xdr:row>
      <xdr:rowOff>1647825</xdr:rowOff>
    </xdr:to>
    <xdr:pic>
      <xdr:nvPicPr>
        <xdr:cNvPr id="1025" name="Рисунок 1"/>
        <xdr:cNvPicPr>
          <a:picLocks noChangeAspect="1" noChangeArrowheads="1"/>
        </xdr:cNvPicPr>
      </xdr:nvPicPr>
      <xdr:blipFill>
        <a:blip xmlns:r="http://schemas.openxmlformats.org/officeDocument/2006/relationships" r:embed="rId1" cstate="print"/>
        <a:srcRect/>
        <a:stretch>
          <a:fillRect/>
        </a:stretch>
      </xdr:blipFill>
      <xdr:spPr bwMode="auto">
        <a:xfrm>
          <a:off x="11942185" y="2286000"/>
          <a:ext cx="1126115" cy="161925"/>
        </a:xfrm>
        <a:prstGeom prst="rect">
          <a:avLst/>
        </a:prstGeom>
        <a:noFill/>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view="pageBreakPreview" topLeftCell="A4" zoomScaleNormal="100" zoomScaleSheetLayoutView="100" workbookViewId="0">
      <selection activeCell="H22" sqref="H22"/>
    </sheetView>
  </sheetViews>
  <sheetFormatPr defaultRowHeight="15" x14ac:dyDescent="0.25"/>
  <cols>
    <col min="1" max="1" width="7.7109375" customWidth="1"/>
    <col min="2" max="2" width="15.5703125" customWidth="1"/>
    <col min="3" max="3" width="2.85546875" customWidth="1"/>
    <col min="8" max="8" width="14.7109375" customWidth="1"/>
    <col min="9" max="9" width="17.140625" customWidth="1"/>
    <col min="10" max="10" width="1.7109375" customWidth="1"/>
    <col min="11" max="11" width="23" customWidth="1"/>
    <col min="12" max="12" width="2.7109375" customWidth="1"/>
    <col min="13" max="13" width="4.28515625" customWidth="1"/>
    <col min="257" max="257" width="7.7109375" customWidth="1"/>
    <col min="258" max="258" width="15.5703125" customWidth="1"/>
    <col min="259" max="259" width="2.85546875" customWidth="1"/>
    <col min="264" max="264" width="14.7109375" customWidth="1"/>
    <col min="265" max="265" width="17.140625" customWidth="1"/>
    <col min="266" max="266" width="1.7109375" customWidth="1"/>
    <col min="267" max="267" width="23" customWidth="1"/>
    <col min="268" max="268" width="2.7109375" customWidth="1"/>
    <col min="269" max="269" width="4.28515625" customWidth="1"/>
    <col min="513" max="513" width="7.7109375" customWidth="1"/>
    <col min="514" max="514" width="15.5703125" customWidth="1"/>
    <col min="515" max="515" width="2.85546875" customWidth="1"/>
    <col min="520" max="520" width="14.7109375" customWidth="1"/>
    <col min="521" max="521" width="17.140625" customWidth="1"/>
    <col min="522" max="522" width="1.7109375" customWidth="1"/>
    <col min="523" max="523" width="23" customWidth="1"/>
    <col min="524" max="524" width="2.7109375" customWidth="1"/>
    <col min="525" max="525" width="4.28515625" customWidth="1"/>
    <col min="769" max="769" width="7.7109375" customWidth="1"/>
    <col min="770" max="770" width="15.5703125" customWidth="1"/>
    <col min="771" max="771" width="2.85546875" customWidth="1"/>
    <col min="776" max="776" width="14.7109375" customWidth="1"/>
    <col min="777" max="777" width="17.140625" customWidth="1"/>
    <col min="778" max="778" width="1.7109375" customWidth="1"/>
    <col min="779" max="779" width="23" customWidth="1"/>
    <col min="780" max="780" width="2.7109375" customWidth="1"/>
    <col min="781" max="781" width="4.28515625" customWidth="1"/>
    <col min="1025" max="1025" width="7.7109375" customWidth="1"/>
    <col min="1026" max="1026" width="15.5703125" customWidth="1"/>
    <col min="1027" max="1027" width="2.85546875" customWidth="1"/>
    <col min="1032" max="1032" width="14.7109375" customWidth="1"/>
    <col min="1033" max="1033" width="17.140625" customWidth="1"/>
    <col min="1034" max="1034" width="1.7109375" customWidth="1"/>
    <col min="1035" max="1035" width="23" customWidth="1"/>
    <col min="1036" max="1036" width="2.7109375" customWidth="1"/>
    <col min="1037" max="1037" width="4.28515625" customWidth="1"/>
    <col min="1281" max="1281" width="7.7109375" customWidth="1"/>
    <col min="1282" max="1282" width="15.5703125" customWidth="1"/>
    <col min="1283" max="1283" width="2.85546875" customWidth="1"/>
    <col min="1288" max="1288" width="14.7109375" customWidth="1"/>
    <col min="1289" max="1289" width="17.140625" customWidth="1"/>
    <col min="1290" max="1290" width="1.7109375" customWidth="1"/>
    <col min="1291" max="1291" width="23" customWidth="1"/>
    <col min="1292" max="1292" width="2.7109375" customWidth="1"/>
    <col min="1293" max="1293" width="4.28515625" customWidth="1"/>
    <col min="1537" max="1537" width="7.7109375" customWidth="1"/>
    <col min="1538" max="1538" width="15.5703125" customWidth="1"/>
    <col min="1539" max="1539" width="2.85546875" customWidth="1"/>
    <col min="1544" max="1544" width="14.7109375" customWidth="1"/>
    <col min="1545" max="1545" width="17.140625" customWidth="1"/>
    <col min="1546" max="1546" width="1.7109375" customWidth="1"/>
    <col min="1547" max="1547" width="23" customWidth="1"/>
    <col min="1548" max="1548" width="2.7109375" customWidth="1"/>
    <col min="1549" max="1549" width="4.28515625" customWidth="1"/>
    <col min="1793" max="1793" width="7.7109375" customWidth="1"/>
    <col min="1794" max="1794" width="15.5703125" customWidth="1"/>
    <col min="1795" max="1795" width="2.85546875" customWidth="1"/>
    <col min="1800" max="1800" width="14.7109375" customWidth="1"/>
    <col min="1801" max="1801" width="17.140625" customWidth="1"/>
    <col min="1802" max="1802" width="1.7109375" customWidth="1"/>
    <col min="1803" max="1803" width="23" customWidth="1"/>
    <col min="1804" max="1804" width="2.7109375" customWidth="1"/>
    <col min="1805" max="1805" width="4.28515625" customWidth="1"/>
    <col min="2049" max="2049" width="7.7109375" customWidth="1"/>
    <col min="2050" max="2050" width="15.5703125" customWidth="1"/>
    <col min="2051" max="2051" width="2.85546875" customWidth="1"/>
    <col min="2056" max="2056" width="14.7109375" customWidth="1"/>
    <col min="2057" max="2057" width="17.140625" customWidth="1"/>
    <col min="2058" max="2058" width="1.7109375" customWidth="1"/>
    <col min="2059" max="2059" width="23" customWidth="1"/>
    <col min="2060" max="2060" width="2.7109375" customWidth="1"/>
    <col min="2061" max="2061" width="4.28515625" customWidth="1"/>
    <col min="2305" max="2305" width="7.7109375" customWidth="1"/>
    <col min="2306" max="2306" width="15.5703125" customWidth="1"/>
    <col min="2307" max="2307" width="2.85546875" customWidth="1"/>
    <col min="2312" max="2312" width="14.7109375" customWidth="1"/>
    <col min="2313" max="2313" width="17.140625" customWidth="1"/>
    <col min="2314" max="2314" width="1.7109375" customWidth="1"/>
    <col min="2315" max="2315" width="23" customWidth="1"/>
    <col min="2316" max="2316" width="2.7109375" customWidth="1"/>
    <col min="2317" max="2317" width="4.28515625" customWidth="1"/>
    <col min="2561" max="2561" width="7.7109375" customWidth="1"/>
    <col min="2562" max="2562" width="15.5703125" customWidth="1"/>
    <col min="2563" max="2563" width="2.85546875" customWidth="1"/>
    <col min="2568" max="2568" width="14.7109375" customWidth="1"/>
    <col min="2569" max="2569" width="17.140625" customWidth="1"/>
    <col min="2570" max="2570" width="1.7109375" customWidth="1"/>
    <col min="2571" max="2571" width="23" customWidth="1"/>
    <col min="2572" max="2572" width="2.7109375" customWidth="1"/>
    <col min="2573" max="2573" width="4.28515625" customWidth="1"/>
    <col min="2817" max="2817" width="7.7109375" customWidth="1"/>
    <col min="2818" max="2818" width="15.5703125" customWidth="1"/>
    <col min="2819" max="2819" width="2.85546875" customWidth="1"/>
    <col min="2824" max="2824" width="14.7109375" customWidth="1"/>
    <col min="2825" max="2825" width="17.140625" customWidth="1"/>
    <col min="2826" max="2826" width="1.7109375" customWidth="1"/>
    <col min="2827" max="2827" width="23" customWidth="1"/>
    <col min="2828" max="2828" width="2.7109375" customWidth="1"/>
    <col min="2829" max="2829" width="4.28515625" customWidth="1"/>
    <col min="3073" max="3073" width="7.7109375" customWidth="1"/>
    <col min="3074" max="3074" width="15.5703125" customWidth="1"/>
    <col min="3075" max="3075" width="2.85546875" customWidth="1"/>
    <col min="3080" max="3080" width="14.7109375" customWidth="1"/>
    <col min="3081" max="3081" width="17.140625" customWidth="1"/>
    <col min="3082" max="3082" width="1.7109375" customWidth="1"/>
    <col min="3083" max="3083" width="23" customWidth="1"/>
    <col min="3084" max="3084" width="2.7109375" customWidth="1"/>
    <col min="3085" max="3085" width="4.28515625" customWidth="1"/>
    <col min="3329" max="3329" width="7.7109375" customWidth="1"/>
    <col min="3330" max="3330" width="15.5703125" customWidth="1"/>
    <col min="3331" max="3331" width="2.85546875" customWidth="1"/>
    <col min="3336" max="3336" width="14.7109375" customWidth="1"/>
    <col min="3337" max="3337" width="17.140625" customWidth="1"/>
    <col min="3338" max="3338" width="1.7109375" customWidth="1"/>
    <col min="3339" max="3339" width="23" customWidth="1"/>
    <col min="3340" max="3340" width="2.7109375" customWidth="1"/>
    <col min="3341" max="3341" width="4.28515625" customWidth="1"/>
    <col min="3585" max="3585" width="7.7109375" customWidth="1"/>
    <col min="3586" max="3586" width="15.5703125" customWidth="1"/>
    <col min="3587" max="3587" width="2.85546875" customWidth="1"/>
    <col min="3592" max="3592" width="14.7109375" customWidth="1"/>
    <col min="3593" max="3593" width="17.140625" customWidth="1"/>
    <col min="3594" max="3594" width="1.7109375" customWidth="1"/>
    <col min="3595" max="3595" width="23" customWidth="1"/>
    <col min="3596" max="3596" width="2.7109375" customWidth="1"/>
    <col min="3597" max="3597" width="4.28515625" customWidth="1"/>
    <col min="3841" max="3841" width="7.7109375" customWidth="1"/>
    <col min="3842" max="3842" width="15.5703125" customWidth="1"/>
    <col min="3843" max="3843" width="2.85546875" customWidth="1"/>
    <col min="3848" max="3848" width="14.7109375" customWidth="1"/>
    <col min="3849" max="3849" width="17.140625" customWidth="1"/>
    <col min="3850" max="3850" width="1.7109375" customWidth="1"/>
    <col min="3851" max="3851" width="23" customWidth="1"/>
    <col min="3852" max="3852" width="2.7109375" customWidth="1"/>
    <col min="3853" max="3853" width="4.28515625" customWidth="1"/>
    <col min="4097" max="4097" width="7.7109375" customWidth="1"/>
    <col min="4098" max="4098" width="15.5703125" customWidth="1"/>
    <col min="4099" max="4099" width="2.85546875" customWidth="1"/>
    <col min="4104" max="4104" width="14.7109375" customWidth="1"/>
    <col min="4105" max="4105" width="17.140625" customWidth="1"/>
    <col min="4106" max="4106" width="1.7109375" customWidth="1"/>
    <col min="4107" max="4107" width="23" customWidth="1"/>
    <col min="4108" max="4108" width="2.7109375" customWidth="1"/>
    <col min="4109" max="4109" width="4.28515625" customWidth="1"/>
    <col min="4353" max="4353" width="7.7109375" customWidth="1"/>
    <col min="4354" max="4354" width="15.5703125" customWidth="1"/>
    <col min="4355" max="4355" width="2.85546875" customWidth="1"/>
    <col min="4360" max="4360" width="14.7109375" customWidth="1"/>
    <col min="4361" max="4361" width="17.140625" customWidth="1"/>
    <col min="4362" max="4362" width="1.7109375" customWidth="1"/>
    <col min="4363" max="4363" width="23" customWidth="1"/>
    <col min="4364" max="4364" width="2.7109375" customWidth="1"/>
    <col min="4365" max="4365" width="4.28515625" customWidth="1"/>
    <col min="4609" max="4609" width="7.7109375" customWidth="1"/>
    <col min="4610" max="4610" width="15.5703125" customWidth="1"/>
    <col min="4611" max="4611" width="2.85546875" customWidth="1"/>
    <col min="4616" max="4616" width="14.7109375" customWidth="1"/>
    <col min="4617" max="4617" width="17.140625" customWidth="1"/>
    <col min="4618" max="4618" width="1.7109375" customWidth="1"/>
    <col min="4619" max="4619" width="23" customWidth="1"/>
    <col min="4620" max="4620" width="2.7109375" customWidth="1"/>
    <col min="4621" max="4621" width="4.28515625" customWidth="1"/>
    <col min="4865" max="4865" width="7.7109375" customWidth="1"/>
    <col min="4866" max="4866" width="15.5703125" customWidth="1"/>
    <col min="4867" max="4867" width="2.85546875" customWidth="1"/>
    <col min="4872" max="4872" width="14.7109375" customWidth="1"/>
    <col min="4873" max="4873" width="17.140625" customWidth="1"/>
    <col min="4874" max="4874" width="1.7109375" customWidth="1"/>
    <col min="4875" max="4875" width="23" customWidth="1"/>
    <col min="4876" max="4876" width="2.7109375" customWidth="1"/>
    <col min="4877" max="4877" width="4.28515625" customWidth="1"/>
    <col min="5121" max="5121" width="7.7109375" customWidth="1"/>
    <col min="5122" max="5122" width="15.5703125" customWidth="1"/>
    <col min="5123" max="5123" width="2.85546875" customWidth="1"/>
    <col min="5128" max="5128" width="14.7109375" customWidth="1"/>
    <col min="5129" max="5129" width="17.140625" customWidth="1"/>
    <col min="5130" max="5130" width="1.7109375" customWidth="1"/>
    <col min="5131" max="5131" width="23" customWidth="1"/>
    <col min="5132" max="5132" width="2.7109375" customWidth="1"/>
    <col min="5133" max="5133" width="4.28515625" customWidth="1"/>
    <col min="5377" max="5377" width="7.7109375" customWidth="1"/>
    <col min="5378" max="5378" width="15.5703125" customWidth="1"/>
    <col min="5379" max="5379" width="2.85546875" customWidth="1"/>
    <col min="5384" max="5384" width="14.7109375" customWidth="1"/>
    <col min="5385" max="5385" width="17.140625" customWidth="1"/>
    <col min="5386" max="5386" width="1.7109375" customWidth="1"/>
    <col min="5387" max="5387" width="23" customWidth="1"/>
    <col min="5388" max="5388" width="2.7109375" customWidth="1"/>
    <col min="5389" max="5389" width="4.28515625" customWidth="1"/>
    <col min="5633" max="5633" width="7.7109375" customWidth="1"/>
    <col min="5634" max="5634" width="15.5703125" customWidth="1"/>
    <col min="5635" max="5635" width="2.85546875" customWidth="1"/>
    <col min="5640" max="5640" width="14.7109375" customWidth="1"/>
    <col min="5641" max="5641" width="17.140625" customWidth="1"/>
    <col min="5642" max="5642" width="1.7109375" customWidth="1"/>
    <col min="5643" max="5643" width="23" customWidth="1"/>
    <col min="5644" max="5644" width="2.7109375" customWidth="1"/>
    <col min="5645" max="5645" width="4.28515625" customWidth="1"/>
    <col min="5889" max="5889" width="7.7109375" customWidth="1"/>
    <col min="5890" max="5890" width="15.5703125" customWidth="1"/>
    <col min="5891" max="5891" width="2.85546875" customWidth="1"/>
    <col min="5896" max="5896" width="14.7109375" customWidth="1"/>
    <col min="5897" max="5897" width="17.140625" customWidth="1"/>
    <col min="5898" max="5898" width="1.7109375" customWidth="1"/>
    <col min="5899" max="5899" width="23" customWidth="1"/>
    <col min="5900" max="5900" width="2.7109375" customWidth="1"/>
    <col min="5901" max="5901" width="4.28515625" customWidth="1"/>
    <col min="6145" max="6145" width="7.7109375" customWidth="1"/>
    <col min="6146" max="6146" width="15.5703125" customWidth="1"/>
    <col min="6147" max="6147" width="2.85546875" customWidth="1"/>
    <col min="6152" max="6152" width="14.7109375" customWidth="1"/>
    <col min="6153" max="6153" width="17.140625" customWidth="1"/>
    <col min="6154" max="6154" width="1.7109375" customWidth="1"/>
    <col min="6155" max="6155" width="23" customWidth="1"/>
    <col min="6156" max="6156" width="2.7109375" customWidth="1"/>
    <col min="6157" max="6157" width="4.28515625" customWidth="1"/>
    <col min="6401" max="6401" width="7.7109375" customWidth="1"/>
    <col min="6402" max="6402" width="15.5703125" customWidth="1"/>
    <col min="6403" max="6403" width="2.85546875" customWidth="1"/>
    <col min="6408" max="6408" width="14.7109375" customWidth="1"/>
    <col min="6409" max="6409" width="17.140625" customWidth="1"/>
    <col min="6410" max="6410" width="1.7109375" customWidth="1"/>
    <col min="6411" max="6411" width="23" customWidth="1"/>
    <col min="6412" max="6412" width="2.7109375" customWidth="1"/>
    <col min="6413" max="6413" width="4.28515625" customWidth="1"/>
    <col min="6657" max="6657" width="7.7109375" customWidth="1"/>
    <col min="6658" max="6658" width="15.5703125" customWidth="1"/>
    <col min="6659" max="6659" width="2.85546875" customWidth="1"/>
    <col min="6664" max="6664" width="14.7109375" customWidth="1"/>
    <col min="6665" max="6665" width="17.140625" customWidth="1"/>
    <col min="6666" max="6666" width="1.7109375" customWidth="1"/>
    <col min="6667" max="6667" width="23" customWidth="1"/>
    <col min="6668" max="6668" width="2.7109375" customWidth="1"/>
    <col min="6669" max="6669" width="4.28515625" customWidth="1"/>
    <col min="6913" max="6913" width="7.7109375" customWidth="1"/>
    <col min="6914" max="6914" width="15.5703125" customWidth="1"/>
    <col min="6915" max="6915" width="2.85546875" customWidth="1"/>
    <col min="6920" max="6920" width="14.7109375" customWidth="1"/>
    <col min="6921" max="6921" width="17.140625" customWidth="1"/>
    <col min="6922" max="6922" width="1.7109375" customWidth="1"/>
    <col min="6923" max="6923" width="23" customWidth="1"/>
    <col min="6924" max="6924" width="2.7109375" customWidth="1"/>
    <col min="6925" max="6925" width="4.28515625" customWidth="1"/>
    <col min="7169" max="7169" width="7.7109375" customWidth="1"/>
    <col min="7170" max="7170" width="15.5703125" customWidth="1"/>
    <col min="7171" max="7171" width="2.85546875" customWidth="1"/>
    <col min="7176" max="7176" width="14.7109375" customWidth="1"/>
    <col min="7177" max="7177" width="17.140625" customWidth="1"/>
    <col min="7178" max="7178" width="1.7109375" customWidth="1"/>
    <col min="7179" max="7179" width="23" customWidth="1"/>
    <col min="7180" max="7180" width="2.7109375" customWidth="1"/>
    <col min="7181" max="7181" width="4.28515625" customWidth="1"/>
    <col min="7425" max="7425" width="7.7109375" customWidth="1"/>
    <col min="7426" max="7426" width="15.5703125" customWidth="1"/>
    <col min="7427" max="7427" width="2.85546875" customWidth="1"/>
    <col min="7432" max="7432" width="14.7109375" customWidth="1"/>
    <col min="7433" max="7433" width="17.140625" customWidth="1"/>
    <col min="7434" max="7434" width="1.7109375" customWidth="1"/>
    <col min="7435" max="7435" width="23" customWidth="1"/>
    <col min="7436" max="7436" width="2.7109375" customWidth="1"/>
    <col min="7437" max="7437" width="4.28515625" customWidth="1"/>
    <col min="7681" max="7681" width="7.7109375" customWidth="1"/>
    <col min="7682" max="7682" width="15.5703125" customWidth="1"/>
    <col min="7683" max="7683" width="2.85546875" customWidth="1"/>
    <col min="7688" max="7688" width="14.7109375" customWidth="1"/>
    <col min="7689" max="7689" width="17.140625" customWidth="1"/>
    <col min="7690" max="7690" width="1.7109375" customWidth="1"/>
    <col min="7691" max="7691" width="23" customWidth="1"/>
    <col min="7692" max="7692" width="2.7109375" customWidth="1"/>
    <col min="7693" max="7693" width="4.28515625" customWidth="1"/>
    <col min="7937" max="7937" width="7.7109375" customWidth="1"/>
    <col min="7938" max="7938" width="15.5703125" customWidth="1"/>
    <col min="7939" max="7939" width="2.85546875" customWidth="1"/>
    <col min="7944" max="7944" width="14.7109375" customWidth="1"/>
    <col min="7945" max="7945" width="17.140625" customWidth="1"/>
    <col min="7946" max="7946" width="1.7109375" customWidth="1"/>
    <col min="7947" max="7947" width="23" customWidth="1"/>
    <col min="7948" max="7948" width="2.7109375" customWidth="1"/>
    <col min="7949" max="7949" width="4.28515625" customWidth="1"/>
    <col min="8193" max="8193" width="7.7109375" customWidth="1"/>
    <col min="8194" max="8194" width="15.5703125" customWidth="1"/>
    <col min="8195" max="8195" width="2.85546875" customWidth="1"/>
    <col min="8200" max="8200" width="14.7109375" customWidth="1"/>
    <col min="8201" max="8201" width="17.140625" customWidth="1"/>
    <col min="8202" max="8202" width="1.7109375" customWidth="1"/>
    <col min="8203" max="8203" width="23" customWidth="1"/>
    <col min="8204" max="8204" width="2.7109375" customWidth="1"/>
    <col min="8205" max="8205" width="4.28515625" customWidth="1"/>
    <col min="8449" max="8449" width="7.7109375" customWidth="1"/>
    <col min="8450" max="8450" width="15.5703125" customWidth="1"/>
    <col min="8451" max="8451" width="2.85546875" customWidth="1"/>
    <col min="8456" max="8456" width="14.7109375" customWidth="1"/>
    <col min="8457" max="8457" width="17.140625" customWidth="1"/>
    <col min="8458" max="8458" width="1.7109375" customWidth="1"/>
    <col min="8459" max="8459" width="23" customWidth="1"/>
    <col min="8460" max="8460" width="2.7109375" customWidth="1"/>
    <col min="8461" max="8461" width="4.28515625" customWidth="1"/>
    <col min="8705" max="8705" width="7.7109375" customWidth="1"/>
    <col min="8706" max="8706" width="15.5703125" customWidth="1"/>
    <col min="8707" max="8707" width="2.85546875" customWidth="1"/>
    <col min="8712" max="8712" width="14.7109375" customWidth="1"/>
    <col min="8713" max="8713" width="17.140625" customWidth="1"/>
    <col min="8714" max="8714" width="1.7109375" customWidth="1"/>
    <col min="8715" max="8715" width="23" customWidth="1"/>
    <col min="8716" max="8716" width="2.7109375" customWidth="1"/>
    <col min="8717" max="8717" width="4.28515625" customWidth="1"/>
    <col min="8961" max="8961" width="7.7109375" customWidth="1"/>
    <col min="8962" max="8962" width="15.5703125" customWidth="1"/>
    <col min="8963" max="8963" width="2.85546875" customWidth="1"/>
    <col min="8968" max="8968" width="14.7109375" customWidth="1"/>
    <col min="8969" max="8969" width="17.140625" customWidth="1"/>
    <col min="8970" max="8970" width="1.7109375" customWidth="1"/>
    <col min="8971" max="8971" width="23" customWidth="1"/>
    <col min="8972" max="8972" width="2.7109375" customWidth="1"/>
    <col min="8973" max="8973" width="4.28515625" customWidth="1"/>
    <col min="9217" max="9217" width="7.7109375" customWidth="1"/>
    <col min="9218" max="9218" width="15.5703125" customWidth="1"/>
    <col min="9219" max="9219" width="2.85546875" customWidth="1"/>
    <col min="9224" max="9224" width="14.7109375" customWidth="1"/>
    <col min="9225" max="9225" width="17.140625" customWidth="1"/>
    <col min="9226" max="9226" width="1.7109375" customWidth="1"/>
    <col min="9227" max="9227" width="23" customWidth="1"/>
    <col min="9228" max="9228" width="2.7109375" customWidth="1"/>
    <col min="9229" max="9229" width="4.28515625" customWidth="1"/>
    <col min="9473" max="9473" width="7.7109375" customWidth="1"/>
    <col min="9474" max="9474" width="15.5703125" customWidth="1"/>
    <col min="9475" max="9475" width="2.85546875" customWidth="1"/>
    <col min="9480" max="9480" width="14.7109375" customWidth="1"/>
    <col min="9481" max="9481" width="17.140625" customWidth="1"/>
    <col min="9482" max="9482" width="1.7109375" customWidth="1"/>
    <col min="9483" max="9483" width="23" customWidth="1"/>
    <col min="9484" max="9484" width="2.7109375" customWidth="1"/>
    <col min="9485" max="9485" width="4.28515625" customWidth="1"/>
    <col min="9729" max="9729" width="7.7109375" customWidth="1"/>
    <col min="9730" max="9730" width="15.5703125" customWidth="1"/>
    <col min="9731" max="9731" width="2.85546875" customWidth="1"/>
    <col min="9736" max="9736" width="14.7109375" customWidth="1"/>
    <col min="9737" max="9737" width="17.140625" customWidth="1"/>
    <col min="9738" max="9738" width="1.7109375" customWidth="1"/>
    <col min="9739" max="9739" width="23" customWidth="1"/>
    <col min="9740" max="9740" width="2.7109375" customWidth="1"/>
    <col min="9741" max="9741" width="4.28515625" customWidth="1"/>
    <col min="9985" max="9985" width="7.7109375" customWidth="1"/>
    <col min="9986" max="9986" width="15.5703125" customWidth="1"/>
    <col min="9987" max="9987" width="2.85546875" customWidth="1"/>
    <col min="9992" max="9992" width="14.7109375" customWidth="1"/>
    <col min="9993" max="9993" width="17.140625" customWidth="1"/>
    <col min="9994" max="9994" width="1.7109375" customWidth="1"/>
    <col min="9995" max="9995" width="23" customWidth="1"/>
    <col min="9996" max="9996" width="2.7109375" customWidth="1"/>
    <col min="9997" max="9997" width="4.28515625" customWidth="1"/>
    <col min="10241" max="10241" width="7.7109375" customWidth="1"/>
    <col min="10242" max="10242" width="15.5703125" customWidth="1"/>
    <col min="10243" max="10243" width="2.85546875" customWidth="1"/>
    <col min="10248" max="10248" width="14.7109375" customWidth="1"/>
    <col min="10249" max="10249" width="17.140625" customWidth="1"/>
    <col min="10250" max="10250" width="1.7109375" customWidth="1"/>
    <col min="10251" max="10251" width="23" customWidth="1"/>
    <col min="10252" max="10252" width="2.7109375" customWidth="1"/>
    <col min="10253" max="10253" width="4.28515625" customWidth="1"/>
    <col min="10497" max="10497" width="7.7109375" customWidth="1"/>
    <col min="10498" max="10498" width="15.5703125" customWidth="1"/>
    <col min="10499" max="10499" width="2.85546875" customWidth="1"/>
    <col min="10504" max="10504" width="14.7109375" customWidth="1"/>
    <col min="10505" max="10505" width="17.140625" customWidth="1"/>
    <col min="10506" max="10506" width="1.7109375" customWidth="1"/>
    <col min="10507" max="10507" width="23" customWidth="1"/>
    <col min="10508" max="10508" width="2.7109375" customWidth="1"/>
    <col min="10509" max="10509" width="4.28515625" customWidth="1"/>
    <col min="10753" max="10753" width="7.7109375" customWidth="1"/>
    <col min="10754" max="10754" width="15.5703125" customWidth="1"/>
    <col min="10755" max="10755" width="2.85546875" customWidth="1"/>
    <col min="10760" max="10760" width="14.7109375" customWidth="1"/>
    <col min="10761" max="10761" width="17.140625" customWidth="1"/>
    <col min="10762" max="10762" width="1.7109375" customWidth="1"/>
    <col min="10763" max="10763" width="23" customWidth="1"/>
    <col min="10764" max="10764" width="2.7109375" customWidth="1"/>
    <col min="10765" max="10765" width="4.28515625" customWidth="1"/>
    <col min="11009" max="11009" width="7.7109375" customWidth="1"/>
    <col min="11010" max="11010" width="15.5703125" customWidth="1"/>
    <col min="11011" max="11011" width="2.85546875" customWidth="1"/>
    <col min="11016" max="11016" width="14.7109375" customWidth="1"/>
    <col min="11017" max="11017" width="17.140625" customWidth="1"/>
    <col min="11018" max="11018" width="1.7109375" customWidth="1"/>
    <col min="11019" max="11019" width="23" customWidth="1"/>
    <col min="11020" max="11020" width="2.7109375" customWidth="1"/>
    <col min="11021" max="11021" width="4.28515625" customWidth="1"/>
    <col min="11265" max="11265" width="7.7109375" customWidth="1"/>
    <col min="11266" max="11266" width="15.5703125" customWidth="1"/>
    <col min="11267" max="11267" width="2.85546875" customWidth="1"/>
    <col min="11272" max="11272" width="14.7109375" customWidth="1"/>
    <col min="11273" max="11273" width="17.140625" customWidth="1"/>
    <col min="11274" max="11274" width="1.7109375" customWidth="1"/>
    <col min="11275" max="11275" width="23" customWidth="1"/>
    <col min="11276" max="11276" width="2.7109375" customWidth="1"/>
    <col min="11277" max="11277" width="4.28515625" customWidth="1"/>
    <col min="11521" max="11521" width="7.7109375" customWidth="1"/>
    <col min="11522" max="11522" width="15.5703125" customWidth="1"/>
    <col min="11523" max="11523" width="2.85546875" customWidth="1"/>
    <col min="11528" max="11528" width="14.7109375" customWidth="1"/>
    <col min="11529" max="11529" width="17.140625" customWidth="1"/>
    <col min="11530" max="11530" width="1.7109375" customWidth="1"/>
    <col min="11531" max="11531" width="23" customWidth="1"/>
    <col min="11532" max="11532" width="2.7109375" customWidth="1"/>
    <col min="11533" max="11533" width="4.28515625" customWidth="1"/>
    <col min="11777" max="11777" width="7.7109375" customWidth="1"/>
    <col min="11778" max="11778" width="15.5703125" customWidth="1"/>
    <col min="11779" max="11779" width="2.85546875" customWidth="1"/>
    <col min="11784" max="11784" width="14.7109375" customWidth="1"/>
    <col min="11785" max="11785" width="17.140625" customWidth="1"/>
    <col min="11786" max="11786" width="1.7109375" customWidth="1"/>
    <col min="11787" max="11787" width="23" customWidth="1"/>
    <col min="11788" max="11788" width="2.7109375" customWidth="1"/>
    <col min="11789" max="11789" width="4.28515625" customWidth="1"/>
    <col min="12033" max="12033" width="7.7109375" customWidth="1"/>
    <col min="12034" max="12034" width="15.5703125" customWidth="1"/>
    <col min="12035" max="12035" width="2.85546875" customWidth="1"/>
    <col min="12040" max="12040" width="14.7109375" customWidth="1"/>
    <col min="12041" max="12041" width="17.140625" customWidth="1"/>
    <col min="12042" max="12042" width="1.7109375" customWidth="1"/>
    <col min="12043" max="12043" width="23" customWidth="1"/>
    <col min="12044" max="12044" width="2.7109375" customWidth="1"/>
    <col min="12045" max="12045" width="4.28515625" customWidth="1"/>
    <col min="12289" max="12289" width="7.7109375" customWidth="1"/>
    <col min="12290" max="12290" width="15.5703125" customWidth="1"/>
    <col min="12291" max="12291" width="2.85546875" customWidth="1"/>
    <col min="12296" max="12296" width="14.7109375" customWidth="1"/>
    <col min="12297" max="12297" width="17.140625" customWidth="1"/>
    <col min="12298" max="12298" width="1.7109375" customWidth="1"/>
    <col min="12299" max="12299" width="23" customWidth="1"/>
    <col min="12300" max="12300" width="2.7109375" customWidth="1"/>
    <col min="12301" max="12301" width="4.28515625" customWidth="1"/>
    <col min="12545" max="12545" width="7.7109375" customWidth="1"/>
    <col min="12546" max="12546" width="15.5703125" customWidth="1"/>
    <col min="12547" max="12547" width="2.85546875" customWidth="1"/>
    <col min="12552" max="12552" width="14.7109375" customWidth="1"/>
    <col min="12553" max="12553" width="17.140625" customWidth="1"/>
    <col min="12554" max="12554" width="1.7109375" customWidth="1"/>
    <col min="12555" max="12555" width="23" customWidth="1"/>
    <col min="12556" max="12556" width="2.7109375" customWidth="1"/>
    <col min="12557" max="12557" width="4.28515625" customWidth="1"/>
    <col min="12801" max="12801" width="7.7109375" customWidth="1"/>
    <col min="12802" max="12802" width="15.5703125" customWidth="1"/>
    <col min="12803" max="12803" width="2.85546875" customWidth="1"/>
    <col min="12808" max="12808" width="14.7109375" customWidth="1"/>
    <col min="12809" max="12809" width="17.140625" customWidth="1"/>
    <col min="12810" max="12810" width="1.7109375" customWidth="1"/>
    <col min="12811" max="12811" width="23" customWidth="1"/>
    <col min="12812" max="12812" width="2.7109375" customWidth="1"/>
    <col min="12813" max="12813" width="4.28515625" customWidth="1"/>
    <col min="13057" max="13057" width="7.7109375" customWidth="1"/>
    <col min="13058" max="13058" width="15.5703125" customWidth="1"/>
    <col min="13059" max="13059" width="2.85546875" customWidth="1"/>
    <col min="13064" max="13064" width="14.7109375" customWidth="1"/>
    <col min="13065" max="13065" width="17.140625" customWidth="1"/>
    <col min="13066" max="13066" width="1.7109375" customWidth="1"/>
    <col min="13067" max="13067" width="23" customWidth="1"/>
    <col min="13068" max="13068" width="2.7109375" customWidth="1"/>
    <col min="13069" max="13069" width="4.28515625" customWidth="1"/>
    <col min="13313" max="13313" width="7.7109375" customWidth="1"/>
    <col min="13314" max="13314" width="15.5703125" customWidth="1"/>
    <col min="13315" max="13315" width="2.85546875" customWidth="1"/>
    <col min="13320" max="13320" width="14.7109375" customWidth="1"/>
    <col min="13321" max="13321" width="17.140625" customWidth="1"/>
    <col min="13322" max="13322" width="1.7109375" customWidth="1"/>
    <col min="13323" max="13323" width="23" customWidth="1"/>
    <col min="13324" max="13324" width="2.7109375" customWidth="1"/>
    <col min="13325" max="13325" width="4.28515625" customWidth="1"/>
    <col min="13569" max="13569" width="7.7109375" customWidth="1"/>
    <col min="13570" max="13570" width="15.5703125" customWidth="1"/>
    <col min="13571" max="13571" width="2.85546875" customWidth="1"/>
    <col min="13576" max="13576" width="14.7109375" customWidth="1"/>
    <col min="13577" max="13577" width="17.140625" customWidth="1"/>
    <col min="13578" max="13578" width="1.7109375" customWidth="1"/>
    <col min="13579" max="13579" width="23" customWidth="1"/>
    <col min="13580" max="13580" width="2.7109375" customWidth="1"/>
    <col min="13581" max="13581" width="4.28515625" customWidth="1"/>
    <col min="13825" max="13825" width="7.7109375" customWidth="1"/>
    <col min="13826" max="13826" width="15.5703125" customWidth="1"/>
    <col min="13827" max="13827" width="2.85546875" customWidth="1"/>
    <col min="13832" max="13832" width="14.7109375" customWidth="1"/>
    <col min="13833" max="13833" width="17.140625" customWidth="1"/>
    <col min="13834" max="13834" width="1.7109375" customWidth="1"/>
    <col min="13835" max="13835" width="23" customWidth="1"/>
    <col min="13836" max="13836" width="2.7109375" customWidth="1"/>
    <col min="13837" max="13837" width="4.28515625" customWidth="1"/>
    <col min="14081" max="14081" width="7.7109375" customWidth="1"/>
    <col min="14082" max="14082" width="15.5703125" customWidth="1"/>
    <col min="14083" max="14083" width="2.85546875" customWidth="1"/>
    <col min="14088" max="14088" width="14.7109375" customWidth="1"/>
    <col min="14089" max="14089" width="17.140625" customWidth="1"/>
    <col min="14090" max="14090" width="1.7109375" customWidth="1"/>
    <col min="14091" max="14091" width="23" customWidth="1"/>
    <col min="14092" max="14092" width="2.7109375" customWidth="1"/>
    <col min="14093" max="14093" width="4.28515625" customWidth="1"/>
    <col min="14337" max="14337" width="7.7109375" customWidth="1"/>
    <col min="14338" max="14338" width="15.5703125" customWidth="1"/>
    <col min="14339" max="14339" width="2.85546875" customWidth="1"/>
    <col min="14344" max="14344" width="14.7109375" customWidth="1"/>
    <col min="14345" max="14345" width="17.140625" customWidth="1"/>
    <col min="14346" max="14346" width="1.7109375" customWidth="1"/>
    <col min="14347" max="14347" width="23" customWidth="1"/>
    <col min="14348" max="14348" width="2.7109375" customWidth="1"/>
    <col min="14349" max="14349" width="4.28515625" customWidth="1"/>
    <col min="14593" max="14593" width="7.7109375" customWidth="1"/>
    <col min="14594" max="14594" width="15.5703125" customWidth="1"/>
    <col min="14595" max="14595" width="2.85546875" customWidth="1"/>
    <col min="14600" max="14600" width="14.7109375" customWidth="1"/>
    <col min="14601" max="14601" width="17.140625" customWidth="1"/>
    <col min="14602" max="14602" width="1.7109375" customWidth="1"/>
    <col min="14603" max="14603" width="23" customWidth="1"/>
    <col min="14604" max="14604" width="2.7109375" customWidth="1"/>
    <col min="14605" max="14605" width="4.28515625" customWidth="1"/>
    <col min="14849" max="14849" width="7.7109375" customWidth="1"/>
    <col min="14850" max="14850" width="15.5703125" customWidth="1"/>
    <col min="14851" max="14851" width="2.85546875" customWidth="1"/>
    <col min="14856" max="14856" width="14.7109375" customWidth="1"/>
    <col min="14857" max="14857" width="17.140625" customWidth="1"/>
    <col min="14858" max="14858" width="1.7109375" customWidth="1"/>
    <col min="14859" max="14859" width="23" customWidth="1"/>
    <col min="14860" max="14860" width="2.7109375" customWidth="1"/>
    <col min="14861" max="14861" width="4.28515625" customWidth="1"/>
    <col min="15105" max="15105" width="7.7109375" customWidth="1"/>
    <col min="15106" max="15106" width="15.5703125" customWidth="1"/>
    <col min="15107" max="15107" width="2.85546875" customWidth="1"/>
    <col min="15112" max="15112" width="14.7109375" customWidth="1"/>
    <col min="15113" max="15113" width="17.140625" customWidth="1"/>
    <col min="15114" max="15114" width="1.7109375" customWidth="1"/>
    <col min="15115" max="15115" width="23" customWidth="1"/>
    <col min="15116" max="15116" width="2.7109375" customWidth="1"/>
    <col min="15117" max="15117" width="4.28515625" customWidth="1"/>
    <col min="15361" max="15361" width="7.7109375" customWidth="1"/>
    <col min="15362" max="15362" width="15.5703125" customWidth="1"/>
    <col min="15363" max="15363" width="2.85546875" customWidth="1"/>
    <col min="15368" max="15368" width="14.7109375" customWidth="1"/>
    <col min="15369" max="15369" width="17.140625" customWidth="1"/>
    <col min="15370" max="15370" width="1.7109375" customWidth="1"/>
    <col min="15371" max="15371" width="23" customWidth="1"/>
    <col min="15372" max="15372" width="2.7109375" customWidth="1"/>
    <col min="15373" max="15373" width="4.28515625" customWidth="1"/>
    <col min="15617" max="15617" width="7.7109375" customWidth="1"/>
    <col min="15618" max="15618" width="15.5703125" customWidth="1"/>
    <col min="15619" max="15619" width="2.85546875" customWidth="1"/>
    <col min="15624" max="15624" width="14.7109375" customWidth="1"/>
    <col min="15625" max="15625" width="17.140625" customWidth="1"/>
    <col min="15626" max="15626" width="1.7109375" customWidth="1"/>
    <col min="15627" max="15627" width="23" customWidth="1"/>
    <col min="15628" max="15628" width="2.7109375" customWidth="1"/>
    <col min="15629" max="15629" width="4.28515625" customWidth="1"/>
    <col min="15873" max="15873" width="7.7109375" customWidth="1"/>
    <col min="15874" max="15874" width="15.5703125" customWidth="1"/>
    <col min="15875" max="15875" width="2.85546875" customWidth="1"/>
    <col min="15880" max="15880" width="14.7109375" customWidth="1"/>
    <col min="15881" max="15881" width="17.140625" customWidth="1"/>
    <col min="15882" max="15882" width="1.7109375" customWidth="1"/>
    <col min="15883" max="15883" width="23" customWidth="1"/>
    <col min="15884" max="15884" width="2.7109375" customWidth="1"/>
    <col min="15885" max="15885" width="4.28515625" customWidth="1"/>
    <col min="16129" max="16129" width="7.7109375" customWidth="1"/>
    <col min="16130" max="16130" width="15.5703125" customWidth="1"/>
    <col min="16131" max="16131" width="2.85546875" customWidth="1"/>
    <col min="16136" max="16136" width="14.7109375" customWidth="1"/>
    <col min="16137" max="16137" width="17.140625" customWidth="1"/>
    <col min="16138" max="16138" width="1.7109375" customWidth="1"/>
    <col min="16139" max="16139" width="23" customWidth="1"/>
    <col min="16140" max="16140" width="2.7109375" customWidth="1"/>
    <col min="16141" max="16141" width="4.28515625" customWidth="1"/>
  </cols>
  <sheetData>
    <row r="1" spans="1:14" ht="15" customHeight="1" x14ac:dyDescent="0.25">
      <c r="I1" s="63" t="s">
        <v>0</v>
      </c>
      <c r="J1" s="63"/>
      <c r="K1" s="63"/>
      <c r="L1" s="63"/>
      <c r="M1" s="63"/>
      <c r="N1" s="63"/>
    </row>
    <row r="2" spans="1:14" ht="15" customHeight="1" x14ac:dyDescent="0.25">
      <c r="I2" s="63" t="s">
        <v>1</v>
      </c>
      <c r="J2" s="63"/>
      <c r="K2" s="63"/>
      <c r="L2" s="63"/>
      <c r="M2" s="63"/>
      <c r="N2" s="63"/>
    </row>
    <row r="3" spans="1:14" ht="15" customHeight="1" x14ac:dyDescent="0.25">
      <c r="I3" s="63" t="s">
        <v>2</v>
      </c>
      <c r="J3" s="63"/>
      <c r="K3" s="63"/>
      <c r="L3" s="63"/>
      <c r="M3" s="63"/>
      <c r="N3" s="63"/>
    </row>
    <row r="4" spans="1:14" ht="15" customHeight="1" x14ac:dyDescent="0.25">
      <c r="I4" s="63" t="s">
        <v>3</v>
      </c>
      <c r="J4" s="63"/>
      <c r="K4" s="63"/>
      <c r="L4" s="63"/>
      <c r="M4" s="63"/>
      <c r="N4" s="63"/>
    </row>
    <row r="5" spans="1:14" ht="15" customHeight="1" x14ac:dyDescent="0.25">
      <c r="I5" s="63" t="s">
        <v>4</v>
      </c>
      <c r="J5" s="63"/>
      <c r="K5" s="63"/>
      <c r="L5" s="63"/>
      <c r="M5" s="63"/>
      <c r="N5" s="63"/>
    </row>
    <row r="6" spans="1:14" ht="15" customHeight="1" x14ac:dyDescent="0.25">
      <c r="I6" s="63" t="s">
        <v>5</v>
      </c>
      <c r="J6" s="63"/>
      <c r="K6" s="63"/>
      <c r="L6" s="63"/>
      <c r="M6" s="63"/>
      <c r="N6" s="63"/>
    </row>
    <row r="7" spans="1:14" ht="15" customHeight="1" x14ac:dyDescent="0.25">
      <c r="I7" s="63" t="s">
        <v>6</v>
      </c>
      <c r="J7" s="63"/>
      <c r="K7" s="63"/>
      <c r="L7" s="63"/>
      <c r="M7" s="63"/>
      <c r="N7" s="63"/>
    </row>
    <row r="8" spans="1:14" ht="15" customHeight="1" x14ac:dyDescent="0.25">
      <c r="I8" s="21"/>
      <c r="J8" s="21"/>
      <c r="K8" s="21"/>
      <c r="L8" s="21"/>
      <c r="M8" s="21"/>
      <c r="N8" s="21"/>
    </row>
    <row r="9" spans="1:14" s="33" customFormat="1" x14ac:dyDescent="0.25"/>
    <row r="10" spans="1:14" s="33" customFormat="1" ht="15.75" x14ac:dyDescent="0.25">
      <c r="A10" s="34"/>
      <c r="B10" s="65" t="s">
        <v>12</v>
      </c>
      <c r="C10" s="65"/>
      <c r="D10" s="65"/>
      <c r="E10" s="65"/>
      <c r="F10" s="65"/>
      <c r="G10" s="34"/>
      <c r="H10" s="34"/>
      <c r="I10" s="65" t="s">
        <v>7</v>
      </c>
      <c r="J10" s="65"/>
      <c r="K10" s="65"/>
      <c r="L10" s="34"/>
      <c r="M10" s="34"/>
    </row>
    <row r="11" spans="1:14" s="33" customFormat="1" x14ac:dyDescent="0.25">
      <c r="H11" s="35"/>
      <c r="I11" s="36"/>
      <c r="J11" s="36"/>
      <c r="K11" s="36"/>
      <c r="L11" s="36"/>
      <c r="M11" s="36"/>
    </row>
    <row r="12" spans="1:14" s="33" customFormat="1" ht="29.25" customHeight="1" x14ac:dyDescent="0.25">
      <c r="B12" s="66"/>
      <c r="C12" s="66"/>
      <c r="D12" s="66"/>
      <c r="E12" s="66"/>
      <c r="F12" s="66"/>
      <c r="G12" s="37"/>
      <c r="H12" s="37"/>
      <c r="I12" s="67" t="s">
        <v>108</v>
      </c>
      <c r="J12" s="67"/>
      <c r="K12" s="67"/>
      <c r="L12" s="36"/>
      <c r="M12" s="36"/>
    </row>
    <row r="13" spans="1:14" s="38" customFormat="1" ht="11.25" x14ac:dyDescent="0.2">
      <c r="B13" s="68" t="s">
        <v>98</v>
      </c>
      <c r="C13" s="68"/>
      <c r="D13" s="68"/>
      <c r="E13" s="68"/>
      <c r="F13" s="68"/>
      <c r="G13" s="39"/>
      <c r="H13" s="39"/>
      <c r="I13" s="69" t="s">
        <v>9</v>
      </c>
      <c r="J13" s="69"/>
      <c r="K13" s="69"/>
      <c r="L13" s="40"/>
      <c r="M13" s="40"/>
    </row>
    <row r="14" spans="1:14" s="38" customFormat="1" ht="11.25" x14ac:dyDescent="0.2">
      <c r="B14" s="70" t="s">
        <v>99</v>
      </c>
      <c r="C14" s="70"/>
      <c r="D14" s="70"/>
      <c r="E14" s="70"/>
      <c r="F14" s="70"/>
      <c r="G14" s="41"/>
      <c r="H14" s="41"/>
      <c r="I14" s="70" t="s">
        <v>10</v>
      </c>
      <c r="J14" s="70"/>
      <c r="K14" s="70"/>
      <c r="L14" s="40"/>
      <c r="M14" s="40"/>
    </row>
    <row r="15" spans="1:14" s="38" customFormat="1" ht="11.25" x14ac:dyDescent="0.2">
      <c r="B15" s="70" t="s">
        <v>100</v>
      </c>
      <c r="C15" s="70"/>
      <c r="D15" s="70"/>
      <c r="E15" s="70"/>
      <c r="F15" s="70"/>
      <c r="G15" s="41"/>
      <c r="H15" s="41"/>
      <c r="I15" s="70" t="s">
        <v>11</v>
      </c>
      <c r="J15" s="70"/>
      <c r="K15" s="70"/>
      <c r="L15" s="40"/>
      <c r="M15" s="40"/>
    </row>
    <row r="16" spans="1:14" s="33" customFormat="1" x14ac:dyDescent="0.25">
      <c r="B16" s="71" t="s">
        <v>11</v>
      </c>
      <c r="C16" s="71"/>
      <c r="D16" s="71"/>
      <c r="E16" s="71"/>
      <c r="F16" s="71"/>
      <c r="H16" s="42"/>
    </row>
    <row r="17" spans="1:14" s="33" customFormat="1" x14ac:dyDescent="0.25">
      <c r="B17" s="43"/>
      <c r="C17" s="43"/>
      <c r="D17" s="43"/>
      <c r="E17" s="43"/>
      <c r="F17" s="43"/>
      <c r="H17" s="42"/>
    </row>
    <row r="18" spans="1:14" s="33" customFormat="1" x14ac:dyDescent="0.25">
      <c r="B18" s="44"/>
      <c r="C18" s="42"/>
      <c r="D18" s="64"/>
      <c r="E18" s="64"/>
      <c r="F18" s="64"/>
      <c r="H18" s="42"/>
      <c r="I18" s="44"/>
      <c r="J18" s="42"/>
      <c r="K18" s="45" t="s">
        <v>109</v>
      </c>
    </row>
    <row r="19" spans="1:14" s="38" customFormat="1" ht="11.25" x14ac:dyDescent="0.2">
      <c r="B19" s="46" t="s">
        <v>101</v>
      </c>
      <c r="C19" s="47"/>
      <c r="D19" s="70" t="s">
        <v>102</v>
      </c>
      <c r="E19" s="70"/>
      <c r="F19" s="70"/>
      <c r="H19" s="48"/>
      <c r="I19" s="46" t="s">
        <v>101</v>
      </c>
      <c r="J19" s="47"/>
      <c r="K19" s="40" t="s">
        <v>102</v>
      </c>
    </row>
    <row r="20" spans="1:14" s="33" customFormat="1" x14ac:dyDescent="0.25">
      <c r="H20" s="35"/>
    </row>
    <row r="21" spans="1:14" s="49" customFormat="1" ht="12.75" x14ac:dyDescent="0.2">
      <c r="B21" s="73" t="s">
        <v>105</v>
      </c>
      <c r="C21" s="73"/>
      <c r="D21" s="73"/>
      <c r="E21" s="73"/>
      <c r="F21" s="73"/>
      <c r="G21" s="50"/>
      <c r="H21" s="50"/>
      <c r="I21" s="74" t="s">
        <v>104</v>
      </c>
      <c r="J21" s="74"/>
      <c r="K21" s="73"/>
    </row>
    <row r="22" spans="1:14" s="33" customFormat="1" ht="15" customHeight="1" x14ac:dyDescent="0.25">
      <c r="H22" s="35"/>
    </row>
    <row r="23" spans="1:14" s="33" customFormat="1" x14ac:dyDescent="0.25">
      <c r="G23" s="75"/>
      <c r="H23" s="75"/>
      <c r="I23" s="75"/>
      <c r="J23" s="51"/>
    </row>
    <row r="24" spans="1:14" s="33" customFormat="1" x14ac:dyDescent="0.25">
      <c r="H24" s="35"/>
    </row>
    <row r="25" spans="1:14" s="33" customFormat="1" x14ac:dyDescent="0.25">
      <c r="H25" s="35"/>
    </row>
    <row r="26" spans="1:14" s="33" customFormat="1" x14ac:dyDescent="0.25"/>
    <row r="27" spans="1:14" s="33" customFormat="1" ht="18.75" x14ac:dyDescent="0.3">
      <c r="A27" s="76" t="s">
        <v>8</v>
      </c>
      <c r="B27" s="76"/>
      <c r="C27" s="76"/>
      <c r="D27" s="76"/>
      <c r="E27" s="76"/>
      <c r="F27" s="76"/>
      <c r="G27" s="76"/>
      <c r="H27" s="76"/>
      <c r="I27" s="76"/>
      <c r="J27" s="76"/>
      <c r="K27" s="76"/>
      <c r="L27" s="76"/>
      <c r="M27" s="76"/>
      <c r="N27" s="76"/>
    </row>
    <row r="28" spans="1:14" ht="39" customHeight="1" x14ac:dyDescent="0.25">
      <c r="A28" s="77" t="s">
        <v>103</v>
      </c>
      <c r="B28" s="77"/>
      <c r="C28" s="77"/>
      <c r="D28" s="77"/>
      <c r="E28" s="77"/>
      <c r="F28" s="77"/>
      <c r="G28" s="77"/>
      <c r="H28" s="77"/>
      <c r="I28" s="77"/>
      <c r="J28" s="77"/>
      <c r="K28" s="77"/>
      <c r="L28" s="77"/>
      <c r="M28" s="77"/>
      <c r="N28" s="77"/>
    </row>
    <row r="29" spans="1:14" s="52" customFormat="1" ht="11.25" x14ac:dyDescent="0.2">
      <c r="A29" s="68"/>
      <c r="B29" s="68"/>
      <c r="C29" s="68"/>
      <c r="D29" s="68"/>
      <c r="E29" s="68"/>
      <c r="F29" s="68"/>
      <c r="G29" s="68"/>
      <c r="H29" s="68"/>
      <c r="I29" s="68"/>
      <c r="J29" s="68"/>
      <c r="K29" s="68"/>
      <c r="L29" s="68"/>
      <c r="M29" s="68"/>
      <c r="N29" s="68"/>
    </row>
    <row r="30" spans="1:14" ht="15.75" x14ac:dyDescent="0.25">
      <c r="A30" s="1"/>
    </row>
    <row r="31" spans="1:14" ht="15.75" x14ac:dyDescent="0.25">
      <c r="A31" s="72" t="s">
        <v>115</v>
      </c>
      <c r="B31" s="72"/>
      <c r="C31" s="72"/>
      <c r="D31" s="72"/>
      <c r="E31" s="72"/>
      <c r="F31" s="72"/>
      <c r="G31" s="72"/>
      <c r="H31" s="72"/>
      <c r="I31" s="72"/>
      <c r="J31" s="72"/>
      <c r="K31" s="72"/>
      <c r="L31" s="72"/>
      <c r="M31" s="72"/>
      <c r="N31" s="72"/>
    </row>
    <row r="32" spans="1:14" ht="15.75" x14ac:dyDescent="0.25">
      <c r="A32" s="65" t="s">
        <v>116</v>
      </c>
      <c r="B32" s="65"/>
      <c r="C32" s="65"/>
      <c r="D32" s="65"/>
      <c r="E32" s="65"/>
      <c r="F32" s="65"/>
      <c r="G32" s="65"/>
      <c r="H32" s="65"/>
      <c r="I32" s="65"/>
      <c r="J32" s="65"/>
      <c r="K32" s="65"/>
      <c r="L32" s="65"/>
      <c r="M32" s="65"/>
      <c r="N32" s="65"/>
    </row>
  </sheetData>
  <mergeCells count="28">
    <mergeCell ref="A29:N29"/>
    <mergeCell ref="A31:N31"/>
    <mergeCell ref="A32:N32"/>
    <mergeCell ref="D19:F19"/>
    <mergeCell ref="B21:F21"/>
    <mergeCell ref="I21:K21"/>
    <mergeCell ref="G23:I23"/>
    <mergeCell ref="A27:N27"/>
    <mergeCell ref="A28:N28"/>
    <mergeCell ref="D18:F18"/>
    <mergeCell ref="I7:N7"/>
    <mergeCell ref="B10:F10"/>
    <mergeCell ref="I10:K10"/>
    <mergeCell ref="B12:F12"/>
    <mergeCell ref="I12:K12"/>
    <mergeCell ref="B13:F13"/>
    <mergeCell ref="I13:K13"/>
    <mergeCell ref="B14:F14"/>
    <mergeCell ref="I14:K14"/>
    <mergeCell ref="B15:F15"/>
    <mergeCell ref="I15:K15"/>
    <mergeCell ref="B16:F16"/>
    <mergeCell ref="I6:N6"/>
    <mergeCell ref="I1:N1"/>
    <mergeCell ref="I2:N2"/>
    <mergeCell ref="I3:N3"/>
    <mergeCell ref="I4:N4"/>
    <mergeCell ref="I5:N5"/>
  </mergeCells>
  <pageMargins left="0.70866141732283472" right="0.70866141732283472" top="0.74803149606299213" bottom="0.74803149606299213" header="0.31496062992125984" footer="0.31496062992125984"/>
  <pageSetup paperSize="9"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0"/>
  <sheetViews>
    <sheetView view="pageBreakPreview" topLeftCell="A5" zoomScaleNormal="100" zoomScaleSheetLayoutView="100" workbookViewId="0">
      <selection activeCell="G8" sqref="G8"/>
    </sheetView>
  </sheetViews>
  <sheetFormatPr defaultRowHeight="15" x14ac:dyDescent="0.25"/>
  <cols>
    <col min="1" max="1" width="36" customWidth="1"/>
    <col min="2" max="2" width="28.85546875" customWidth="1"/>
    <col min="3" max="3" width="32" customWidth="1"/>
    <col min="4" max="4" width="24.42578125" customWidth="1"/>
    <col min="5" max="5" width="36.7109375" customWidth="1"/>
    <col min="6" max="6" width="18.7109375" customWidth="1"/>
    <col min="7" max="7" width="20.42578125" customWidth="1"/>
  </cols>
  <sheetData>
    <row r="2" spans="1:7" ht="15.75" x14ac:dyDescent="0.25">
      <c r="A2" s="1"/>
    </row>
    <row r="3" spans="1:7" ht="15.75" x14ac:dyDescent="0.25">
      <c r="A3" s="72" t="s">
        <v>13</v>
      </c>
      <c r="B3" s="72"/>
      <c r="C3" s="72"/>
      <c r="D3" s="72"/>
      <c r="E3" s="72"/>
      <c r="F3" s="72"/>
      <c r="G3" s="72"/>
    </row>
    <row r="4" spans="1:7" ht="15.75" x14ac:dyDescent="0.25">
      <c r="A4" s="72" t="s">
        <v>14</v>
      </c>
      <c r="B4" s="72"/>
      <c r="C4" s="72"/>
      <c r="D4" s="72"/>
      <c r="E4" s="72"/>
      <c r="F4" s="72"/>
      <c r="G4" s="72"/>
    </row>
    <row r="5" spans="1:7" ht="16.5" thickBot="1" x14ac:dyDescent="0.3">
      <c r="A5" s="1"/>
    </row>
    <row r="6" spans="1:7" ht="257.25" customHeight="1" thickBot="1" x14ac:dyDescent="0.3">
      <c r="A6" s="2" t="s">
        <v>20</v>
      </c>
      <c r="B6" s="3" t="s">
        <v>16</v>
      </c>
      <c r="C6" s="3" t="s">
        <v>94</v>
      </c>
      <c r="D6" s="3" t="s">
        <v>110</v>
      </c>
      <c r="E6" s="3" t="s">
        <v>17</v>
      </c>
      <c r="F6" s="3" t="s">
        <v>19</v>
      </c>
      <c r="G6" s="3" t="s">
        <v>18</v>
      </c>
    </row>
    <row r="7" spans="1:7" ht="16.5" thickBot="1" x14ac:dyDescent="0.3">
      <c r="A7" s="4">
        <v>1</v>
      </c>
      <c r="B7" s="5">
        <v>2</v>
      </c>
      <c r="C7" s="5">
        <v>3</v>
      </c>
      <c r="D7" s="5">
        <v>4</v>
      </c>
      <c r="E7" s="5">
        <v>5</v>
      </c>
      <c r="F7" s="5">
        <v>6</v>
      </c>
      <c r="G7" s="5">
        <v>7</v>
      </c>
    </row>
    <row r="8" spans="1:7" ht="119.25" customHeight="1" thickBot="1" x14ac:dyDescent="0.3">
      <c r="A8" s="22" t="s">
        <v>56</v>
      </c>
      <c r="B8" s="56">
        <v>35184752.619999997</v>
      </c>
      <c r="C8" s="57">
        <v>0</v>
      </c>
      <c r="D8" s="56">
        <v>116447.38</v>
      </c>
      <c r="E8" s="57">
        <v>35301200</v>
      </c>
      <c r="F8" s="23">
        <f>E8/(B8+C8+D8)</f>
        <v>1</v>
      </c>
      <c r="G8" s="62"/>
    </row>
    <row r="9" spans="1:7" ht="105" customHeight="1" thickBot="1" x14ac:dyDescent="0.3">
      <c r="A9" s="26" t="s">
        <v>57</v>
      </c>
      <c r="B9" s="58">
        <v>0</v>
      </c>
      <c r="C9" s="59">
        <v>0</v>
      </c>
      <c r="D9" s="60">
        <v>0</v>
      </c>
      <c r="E9" s="59">
        <v>0</v>
      </c>
      <c r="F9" s="23">
        <v>0</v>
      </c>
      <c r="G9" s="13" t="s">
        <v>95</v>
      </c>
    </row>
    <row r="10" spans="1:7" ht="16.5" thickBot="1" x14ac:dyDescent="0.3">
      <c r="A10" s="27"/>
      <c r="B10" s="25">
        <f>SUM(B9+B8)</f>
        <v>35184752.619999997</v>
      </c>
      <c r="C10" s="24">
        <f>C8+C9</f>
        <v>0</v>
      </c>
      <c r="D10" s="25">
        <f>D8</f>
        <v>116447.38</v>
      </c>
      <c r="E10" s="24">
        <f>SUM(E8:E9)</f>
        <v>35301200</v>
      </c>
      <c r="F10" s="23">
        <f>E10/(B10+C10+D10)</f>
        <v>1</v>
      </c>
      <c r="G10" s="12"/>
    </row>
  </sheetData>
  <mergeCells count="2">
    <mergeCell ref="A3:G3"/>
    <mergeCell ref="A4:G4"/>
  </mergeCells>
  <printOptions horizontalCentered="1"/>
  <pageMargins left="0.70866141732283472" right="0.70866141732283472" top="0.74803149606299213" bottom="0.74803149606299213" header="0.31496062992125984" footer="0.31496062992125984"/>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8"/>
  <sheetViews>
    <sheetView tabSelected="1" view="pageBreakPreview" topLeftCell="A5" zoomScale="60" zoomScaleNormal="60" workbookViewId="0">
      <selection activeCell="K14" sqref="K14"/>
    </sheetView>
  </sheetViews>
  <sheetFormatPr defaultRowHeight="15" x14ac:dyDescent="0.25"/>
  <cols>
    <col min="1" max="1" width="7.42578125" customWidth="1"/>
    <col min="2" max="2" width="20.42578125" customWidth="1"/>
    <col min="3" max="3" width="45.7109375" customWidth="1"/>
    <col min="4" max="4" width="22.28515625" customWidth="1"/>
    <col min="5" max="5" width="18.5703125" customWidth="1"/>
    <col min="6" max="6" width="25.5703125" customWidth="1"/>
    <col min="7" max="7" width="20.140625" customWidth="1"/>
    <col min="8" max="8" width="19.85546875" customWidth="1"/>
    <col min="9" max="9" width="21.7109375" customWidth="1"/>
    <col min="10" max="10" width="18.7109375" customWidth="1"/>
    <col min="11" max="11" width="19.140625" customWidth="1"/>
    <col min="12" max="12" width="19.7109375" customWidth="1"/>
  </cols>
  <sheetData>
    <row r="2" spans="1:12" ht="15.75" x14ac:dyDescent="0.25">
      <c r="A2" s="72" t="s">
        <v>21</v>
      </c>
      <c r="B2" s="72"/>
      <c r="C2" s="72"/>
      <c r="D2" s="72"/>
      <c r="E2" s="72"/>
      <c r="F2" s="72"/>
      <c r="G2" s="72"/>
      <c r="H2" s="72"/>
      <c r="I2" s="72"/>
      <c r="J2" s="72"/>
      <c r="K2" s="72"/>
      <c r="L2" s="72"/>
    </row>
    <row r="3" spans="1:12" ht="15.75" x14ac:dyDescent="0.25">
      <c r="A3" s="72" t="s">
        <v>22</v>
      </c>
      <c r="B3" s="72"/>
      <c r="C3" s="72"/>
      <c r="D3" s="72"/>
      <c r="E3" s="72"/>
      <c r="F3" s="72"/>
      <c r="G3" s="72"/>
      <c r="H3" s="72"/>
      <c r="I3" s="72"/>
      <c r="J3" s="72"/>
      <c r="K3" s="72"/>
      <c r="L3" s="72"/>
    </row>
    <row r="4" spans="1:12" ht="16.5" thickBot="1" x14ac:dyDescent="0.3">
      <c r="A4" s="1"/>
    </row>
    <row r="5" spans="1:12" ht="163.5" customHeight="1" thickBot="1" x14ac:dyDescent="0.3">
      <c r="A5" s="2" t="s">
        <v>15</v>
      </c>
      <c r="B5" s="2" t="s">
        <v>23</v>
      </c>
      <c r="C5" s="2" t="s">
        <v>24</v>
      </c>
      <c r="D5" s="2" t="s">
        <v>25</v>
      </c>
      <c r="E5" s="2" t="s">
        <v>26</v>
      </c>
      <c r="F5" s="2" t="s">
        <v>27</v>
      </c>
      <c r="G5" s="2" t="s">
        <v>28</v>
      </c>
      <c r="H5" s="2" t="s">
        <v>33</v>
      </c>
      <c r="I5" s="2" t="s">
        <v>34</v>
      </c>
      <c r="J5" s="7" t="s">
        <v>29</v>
      </c>
      <c r="K5" s="2" t="s">
        <v>30</v>
      </c>
      <c r="L5" s="2" t="s">
        <v>31</v>
      </c>
    </row>
    <row r="6" spans="1:12" ht="16.5" thickBot="1" x14ac:dyDescent="0.3">
      <c r="A6" s="4">
        <v>1</v>
      </c>
      <c r="B6" s="5">
        <v>2</v>
      </c>
      <c r="C6" s="5">
        <v>3</v>
      </c>
      <c r="D6" s="5">
        <v>4</v>
      </c>
      <c r="E6" s="5">
        <v>5</v>
      </c>
      <c r="F6" s="5">
        <v>6</v>
      </c>
      <c r="G6" s="5">
        <v>7</v>
      </c>
      <c r="H6" s="5">
        <v>8</v>
      </c>
      <c r="I6" s="5">
        <v>9</v>
      </c>
      <c r="J6" s="5">
        <v>10</v>
      </c>
      <c r="K6" s="5">
        <v>11</v>
      </c>
      <c r="L6" s="5">
        <v>12</v>
      </c>
    </row>
    <row r="7" spans="1:12" ht="116.25" customHeight="1" thickBot="1" x14ac:dyDescent="0.3">
      <c r="A7" s="4">
        <v>1</v>
      </c>
      <c r="B7" s="6"/>
      <c r="C7" s="6" t="s">
        <v>111</v>
      </c>
      <c r="D7" s="28" t="s">
        <v>53</v>
      </c>
      <c r="E7" s="28" t="s">
        <v>54</v>
      </c>
      <c r="F7" s="54">
        <v>95</v>
      </c>
      <c r="G7" s="54">
        <v>95</v>
      </c>
      <c r="H7" s="29">
        <f>G7/F7</f>
        <v>1</v>
      </c>
      <c r="I7" s="55">
        <v>10556327.800000001</v>
      </c>
      <c r="J7" s="30">
        <f>I7/I13</f>
        <v>0.32704035070584309</v>
      </c>
      <c r="K7" s="78">
        <v>1</v>
      </c>
      <c r="L7" s="6"/>
    </row>
    <row r="8" spans="1:12" ht="117.75" customHeight="1" thickBot="1" x14ac:dyDescent="0.3">
      <c r="A8" s="4">
        <v>2</v>
      </c>
      <c r="B8" s="6"/>
      <c r="C8" s="6" t="s">
        <v>112</v>
      </c>
      <c r="D8" s="28" t="s">
        <v>53</v>
      </c>
      <c r="E8" s="28" t="s">
        <v>54</v>
      </c>
      <c r="F8" s="54">
        <v>31</v>
      </c>
      <c r="G8" s="54">
        <v>31</v>
      </c>
      <c r="H8" s="29">
        <f t="shared" ref="H8:H11" si="0">G8/F8</f>
        <v>1</v>
      </c>
      <c r="I8" s="55">
        <v>3444698.61</v>
      </c>
      <c r="J8" s="30">
        <f>I8/I13</f>
        <v>0.10671849745802039</v>
      </c>
      <c r="K8" s="79"/>
      <c r="L8" s="6"/>
    </row>
    <row r="9" spans="1:12" ht="111" customHeight="1" thickBot="1" x14ac:dyDescent="0.3">
      <c r="A9" s="4">
        <v>3</v>
      </c>
      <c r="B9" s="6"/>
      <c r="C9" s="6" t="s">
        <v>113</v>
      </c>
      <c r="D9" s="28" t="s">
        <v>55</v>
      </c>
      <c r="E9" s="28" t="s">
        <v>54</v>
      </c>
      <c r="F9" s="54">
        <v>68</v>
      </c>
      <c r="G9" s="54">
        <v>68</v>
      </c>
      <c r="H9" s="29">
        <f t="shared" si="0"/>
        <v>1</v>
      </c>
      <c r="I9" s="55">
        <v>9075675.0800000001</v>
      </c>
      <c r="J9" s="30">
        <f>I9/I13</f>
        <v>0.2811689838823952</v>
      </c>
      <c r="K9" s="79"/>
      <c r="L9" s="6"/>
    </row>
    <row r="10" spans="1:12" ht="105.75" customHeight="1" thickBot="1" x14ac:dyDescent="0.3">
      <c r="A10" s="4">
        <v>4</v>
      </c>
      <c r="B10" s="6"/>
      <c r="C10" s="6" t="s">
        <v>117</v>
      </c>
      <c r="D10" s="28" t="s">
        <v>55</v>
      </c>
      <c r="E10" s="28" t="s">
        <v>54</v>
      </c>
      <c r="F10" s="54">
        <v>20</v>
      </c>
      <c r="G10" s="54">
        <v>20</v>
      </c>
      <c r="H10" s="29">
        <v>1</v>
      </c>
      <c r="I10" s="55">
        <v>439600</v>
      </c>
      <c r="J10" s="30">
        <f>I10/I13</f>
        <v>1.3619029353208282E-2</v>
      </c>
      <c r="K10" s="79"/>
      <c r="L10" s="6"/>
    </row>
    <row r="11" spans="1:12" ht="139.5" customHeight="1" thickBot="1" x14ac:dyDescent="0.3">
      <c r="A11" s="4">
        <v>5</v>
      </c>
      <c r="B11" s="6"/>
      <c r="C11" s="6" t="s">
        <v>114</v>
      </c>
      <c r="D11" s="28" t="s">
        <v>53</v>
      </c>
      <c r="E11" s="28" t="s">
        <v>54</v>
      </c>
      <c r="F11" s="54">
        <v>68</v>
      </c>
      <c r="G11" s="54">
        <v>68</v>
      </c>
      <c r="H11" s="29">
        <f t="shared" si="0"/>
        <v>1</v>
      </c>
      <c r="I11" s="55">
        <v>8703463.4800000004</v>
      </c>
      <c r="J11" s="30">
        <f>I11/I13</f>
        <v>0.26963768109348568</v>
      </c>
      <c r="K11" s="79"/>
      <c r="L11" s="6"/>
    </row>
    <row r="12" spans="1:12" ht="63.75" thickBot="1" x14ac:dyDescent="0.3">
      <c r="A12" s="4">
        <v>6</v>
      </c>
      <c r="B12" s="6"/>
      <c r="C12" s="6" t="s">
        <v>97</v>
      </c>
      <c r="D12" s="28" t="s">
        <v>53</v>
      </c>
      <c r="E12" s="28" t="s">
        <v>54</v>
      </c>
      <c r="F12" s="54">
        <v>10</v>
      </c>
      <c r="G12" s="54">
        <v>0</v>
      </c>
      <c r="H12" s="29">
        <f t="shared" ref="H12" si="1">G12/F12</f>
        <v>0</v>
      </c>
      <c r="I12" s="55">
        <v>58600</v>
      </c>
      <c r="J12" s="30">
        <f>I12/I13</f>
        <v>1.8154575070473279E-3</v>
      </c>
      <c r="K12" s="79"/>
      <c r="L12" s="14" t="s">
        <v>68</v>
      </c>
    </row>
    <row r="13" spans="1:12" ht="16.5" thickBot="1" x14ac:dyDescent="0.3">
      <c r="A13" s="4" t="s">
        <v>32</v>
      </c>
      <c r="B13" s="6"/>
      <c r="C13" s="6"/>
      <c r="D13" s="28"/>
      <c r="E13" s="28"/>
      <c r="F13" s="28">
        <f>F7+F8+F9+F10+F11+F12</f>
        <v>292</v>
      </c>
      <c r="G13" s="28">
        <f>G7+G8+G9+G10+G11+G12</f>
        <v>282</v>
      </c>
      <c r="H13" s="29"/>
      <c r="I13" s="30">
        <f>I7+I8+I9+I11+I12+I10</f>
        <v>32278364.970000003</v>
      </c>
      <c r="J13" s="30">
        <f>J12+J11+J9+J7+J8+0.01</f>
        <v>0.99638097064679165</v>
      </c>
      <c r="K13" s="80"/>
      <c r="L13" s="6"/>
    </row>
    <row r="15" spans="1:12" x14ac:dyDescent="0.25">
      <c r="I15" s="53"/>
    </row>
    <row r="16" spans="1:12" x14ac:dyDescent="0.25">
      <c r="I16" s="53">
        <v>2906387.65</v>
      </c>
    </row>
    <row r="17" spans="9:9" x14ac:dyDescent="0.25">
      <c r="I17" s="53">
        <f>I13+I16</f>
        <v>35184752.620000005</v>
      </c>
    </row>
    <row r="18" spans="9:9" x14ac:dyDescent="0.25">
      <c r="I18" s="53"/>
    </row>
  </sheetData>
  <mergeCells count="3">
    <mergeCell ref="K7:K13"/>
    <mergeCell ref="A2:L2"/>
    <mergeCell ref="A3:L3"/>
  </mergeCells>
  <pageMargins left="0.70866141732283472" right="0.70866141732283472" top="0.74803149606299213" bottom="0.74803149606299213" header="0.31496062992125984" footer="0.31496062992125984"/>
  <pageSetup paperSize="9" scale="5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7"/>
  <sheetViews>
    <sheetView view="pageBreakPreview" zoomScaleNormal="100" zoomScaleSheetLayoutView="100" workbookViewId="0">
      <selection activeCell="A8" sqref="A8"/>
    </sheetView>
  </sheetViews>
  <sheetFormatPr defaultRowHeight="15" x14ac:dyDescent="0.25"/>
  <cols>
    <col min="1" max="1" width="25.7109375" customWidth="1"/>
    <col min="2" max="2" width="26.140625" customWidth="1"/>
    <col min="3" max="3" width="24.5703125" customWidth="1"/>
  </cols>
  <sheetData>
    <row r="2" spans="1:3" ht="15.75" x14ac:dyDescent="0.25">
      <c r="A2" s="72" t="s">
        <v>35</v>
      </c>
      <c r="B2" s="72"/>
      <c r="C2" s="72"/>
    </row>
    <row r="3" spans="1:3" ht="15.75" x14ac:dyDescent="0.25">
      <c r="A3" s="72" t="s">
        <v>36</v>
      </c>
      <c r="B3" s="72"/>
      <c r="C3" s="72"/>
    </row>
    <row r="4" spans="1:3" ht="16.5" thickBot="1" x14ac:dyDescent="0.3">
      <c r="A4" s="1"/>
    </row>
    <row r="5" spans="1:3" ht="126.75" thickBot="1" x14ac:dyDescent="0.3">
      <c r="A5" s="2" t="s">
        <v>37</v>
      </c>
      <c r="B5" s="2" t="s">
        <v>38</v>
      </c>
      <c r="C5" s="2" t="s">
        <v>39</v>
      </c>
    </row>
    <row r="6" spans="1:3" ht="16.5" thickBot="1" x14ac:dyDescent="0.3">
      <c r="A6" s="4">
        <v>1</v>
      </c>
      <c r="B6" s="5">
        <v>2</v>
      </c>
      <c r="C6" s="5">
        <v>3</v>
      </c>
    </row>
    <row r="7" spans="1:3" ht="16.5" thickBot="1" x14ac:dyDescent="0.3">
      <c r="A7" s="31">
        <v>1</v>
      </c>
      <c r="B7" s="32">
        <f>'Часть 1 Фин.обеспеч.'!F10</f>
        <v>1</v>
      </c>
      <c r="C7" s="32">
        <f>A7/B7</f>
        <v>1</v>
      </c>
    </row>
  </sheetData>
  <mergeCells count="2">
    <mergeCell ref="A2:C2"/>
    <mergeCell ref="A3:C3"/>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8"/>
  <sheetViews>
    <sheetView workbookViewId="0">
      <selection activeCell="E10" sqref="E10"/>
    </sheetView>
  </sheetViews>
  <sheetFormatPr defaultRowHeight="15" x14ac:dyDescent="0.25"/>
  <cols>
    <col min="1" max="1" width="11.5703125" style="11" customWidth="1"/>
    <col min="2" max="2" width="15" customWidth="1"/>
    <col min="3" max="3" width="20.85546875" customWidth="1"/>
    <col min="4" max="4" width="17.5703125" customWidth="1"/>
    <col min="5" max="5" width="19.42578125" customWidth="1"/>
    <col min="6" max="6" width="18.28515625" customWidth="1"/>
    <col min="7" max="7" width="20.85546875" customWidth="1"/>
    <col min="8" max="8" width="20.28515625" customWidth="1"/>
    <col min="9" max="9" width="26.140625" customWidth="1"/>
    <col min="10" max="10" width="16.85546875" customWidth="1"/>
  </cols>
  <sheetData>
    <row r="2" spans="2:10" ht="15.75" x14ac:dyDescent="0.25">
      <c r="B2" s="72" t="s">
        <v>40</v>
      </c>
      <c r="C2" s="72"/>
      <c r="D2" s="72"/>
      <c r="E2" s="72"/>
      <c r="F2" s="72"/>
      <c r="G2" s="72"/>
      <c r="H2" s="72"/>
      <c r="I2" s="72"/>
      <c r="J2" s="72"/>
    </row>
    <row r="3" spans="2:10" ht="15.75" x14ac:dyDescent="0.25">
      <c r="B3" s="72" t="s">
        <v>41</v>
      </c>
      <c r="C3" s="72"/>
      <c r="D3" s="72"/>
      <c r="E3" s="72"/>
      <c r="F3" s="72"/>
      <c r="G3" s="72"/>
      <c r="H3" s="72"/>
      <c r="I3" s="72"/>
      <c r="J3" s="72"/>
    </row>
    <row r="4" spans="2:10" ht="16.5" thickBot="1" x14ac:dyDescent="0.3">
      <c r="B4" s="8"/>
    </row>
    <row r="5" spans="2:10" ht="189.75" thickBot="1" x14ac:dyDescent="0.3">
      <c r="B5" s="9" t="s">
        <v>15</v>
      </c>
      <c r="C5" s="2" t="s">
        <v>42</v>
      </c>
      <c r="D5" s="2" t="s">
        <v>24</v>
      </c>
      <c r="E5" s="2" t="s">
        <v>43</v>
      </c>
      <c r="F5" s="2" t="s">
        <v>44</v>
      </c>
      <c r="G5" s="2" t="s">
        <v>45</v>
      </c>
      <c r="H5" s="2" t="s">
        <v>46</v>
      </c>
      <c r="I5" s="2" t="s">
        <v>51</v>
      </c>
      <c r="J5" s="2" t="s">
        <v>47</v>
      </c>
    </row>
    <row r="6" spans="2:10" ht="16.5" thickBot="1" x14ac:dyDescent="0.3">
      <c r="B6" s="10">
        <v>1</v>
      </c>
      <c r="C6" s="5">
        <v>2</v>
      </c>
      <c r="D6" s="5">
        <v>3</v>
      </c>
      <c r="E6" s="5">
        <v>4</v>
      </c>
      <c r="F6" s="5">
        <v>5</v>
      </c>
      <c r="G6" s="5">
        <v>6</v>
      </c>
      <c r="H6" s="5">
        <v>7</v>
      </c>
      <c r="I6" s="5">
        <v>8</v>
      </c>
      <c r="J6" s="5">
        <v>9</v>
      </c>
    </row>
    <row r="7" spans="2:10" ht="113.25" thickBot="1" x14ac:dyDescent="0.3">
      <c r="B7" s="16">
        <v>1</v>
      </c>
      <c r="C7" s="20"/>
      <c r="D7" s="15" t="s">
        <v>58</v>
      </c>
      <c r="E7" s="15" t="s">
        <v>69</v>
      </c>
      <c r="F7" s="19" t="s">
        <v>69</v>
      </c>
      <c r="G7" s="19" t="s">
        <v>69</v>
      </c>
      <c r="H7" s="19" t="s">
        <v>69</v>
      </c>
      <c r="I7" s="19" t="s">
        <v>69</v>
      </c>
      <c r="J7" s="15" t="s">
        <v>69</v>
      </c>
    </row>
    <row r="8" spans="2:10" ht="124.5" thickBot="1" x14ac:dyDescent="0.3">
      <c r="B8" s="16" t="s">
        <v>52</v>
      </c>
      <c r="C8" s="17" t="s">
        <v>63</v>
      </c>
      <c r="D8" s="15" t="s">
        <v>69</v>
      </c>
      <c r="E8" s="15" t="s">
        <v>59</v>
      </c>
      <c r="F8" s="19">
        <v>3.5</v>
      </c>
      <c r="G8" s="61">
        <v>3.52</v>
      </c>
      <c r="H8" s="19" t="s">
        <v>69</v>
      </c>
      <c r="I8" s="19">
        <v>1</v>
      </c>
      <c r="J8" s="15" t="s">
        <v>107</v>
      </c>
    </row>
    <row r="9" spans="2:10" ht="147" thickBot="1" x14ac:dyDescent="0.3">
      <c r="B9" s="16" t="s">
        <v>64</v>
      </c>
      <c r="C9" s="17" t="s">
        <v>65</v>
      </c>
      <c r="D9" s="15" t="s">
        <v>69</v>
      </c>
      <c r="E9" s="15" t="s">
        <v>62</v>
      </c>
      <c r="F9" s="19">
        <v>5</v>
      </c>
      <c r="G9" s="61">
        <v>1</v>
      </c>
      <c r="H9" s="19" t="s">
        <v>69</v>
      </c>
      <c r="I9" s="19">
        <v>1</v>
      </c>
      <c r="J9" s="15"/>
    </row>
    <row r="10" spans="2:10" ht="102" thickBot="1" x14ac:dyDescent="0.3">
      <c r="B10" s="16" t="s">
        <v>60</v>
      </c>
      <c r="C10" s="17" t="s">
        <v>66</v>
      </c>
      <c r="D10" s="15" t="s">
        <v>69</v>
      </c>
      <c r="E10" s="15" t="s">
        <v>62</v>
      </c>
      <c r="F10" s="19">
        <v>95</v>
      </c>
      <c r="G10" s="61">
        <v>95</v>
      </c>
      <c r="H10" s="19" t="s">
        <v>69</v>
      </c>
      <c r="I10" s="19">
        <v>1</v>
      </c>
      <c r="J10" s="15"/>
    </row>
    <row r="11" spans="2:10" ht="135.75" thickBot="1" x14ac:dyDescent="0.3">
      <c r="B11" s="16" t="s">
        <v>61</v>
      </c>
      <c r="C11" s="17" t="s">
        <v>67</v>
      </c>
      <c r="D11" s="15" t="s">
        <v>69</v>
      </c>
      <c r="E11" s="15" t="s">
        <v>62</v>
      </c>
      <c r="F11" s="19">
        <v>60</v>
      </c>
      <c r="G11" s="61">
        <v>60</v>
      </c>
      <c r="H11" s="19" t="s">
        <v>69</v>
      </c>
      <c r="I11" s="19">
        <v>1</v>
      </c>
      <c r="J11" s="15"/>
    </row>
    <row r="12" spans="2:10" ht="124.5" thickBot="1" x14ac:dyDescent="0.3">
      <c r="B12" s="16" t="s">
        <v>70</v>
      </c>
      <c r="C12" s="15"/>
      <c r="D12" s="15" t="s">
        <v>76</v>
      </c>
      <c r="E12" s="15" t="s">
        <v>69</v>
      </c>
      <c r="F12" s="19" t="s">
        <v>69</v>
      </c>
      <c r="G12" s="61" t="s">
        <v>69</v>
      </c>
      <c r="H12" s="19" t="s">
        <v>69</v>
      </c>
      <c r="I12" s="19" t="s">
        <v>69</v>
      </c>
      <c r="J12" s="15" t="s">
        <v>69</v>
      </c>
    </row>
    <row r="13" spans="2:10" ht="124.5" thickBot="1" x14ac:dyDescent="0.3">
      <c r="B13" s="16" t="s">
        <v>71</v>
      </c>
      <c r="C13" s="15" t="s">
        <v>106</v>
      </c>
      <c r="D13" s="15"/>
      <c r="E13" s="15" t="s">
        <v>59</v>
      </c>
      <c r="F13" s="19">
        <v>3.5</v>
      </c>
      <c r="G13" s="61">
        <v>3.84</v>
      </c>
      <c r="H13" s="19" t="s">
        <v>69</v>
      </c>
      <c r="I13" s="19">
        <v>1.0900000000000001</v>
      </c>
      <c r="J13" s="15" t="s">
        <v>107</v>
      </c>
    </row>
    <row r="14" spans="2:10" ht="147" thickBot="1" x14ac:dyDescent="0.3">
      <c r="B14" s="16" t="s">
        <v>72</v>
      </c>
      <c r="C14" s="17" t="s">
        <v>65</v>
      </c>
      <c r="D14" s="15"/>
      <c r="E14" s="15" t="s">
        <v>62</v>
      </c>
      <c r="F14" s="19">
        <v>5</v>
      </c>
      <c r="G14" s="61">
        <v>3</v>
      </c>
      <c r="H14" s="19" t="s">
        <v>69</v>
      </c>
      <c r="I14" s="19">
        <v>1</v>
      </c>
      <c r="J14" s="15"/>
    </row>
    <row r="15" spans="2:10" ht="102" thickBot="1" x14ac:dyDescent="0.3">
      <c r="B15" s="16" t="s">
        <v>73</v>
      </c>
      <c r="C15" s="17" t="s">
        <v>66</v>
      </c>
      <c r="D15" s="15"/>
      <c r="E15" s="15" t="s">
        <v>62</v>
      </c>
      <c r="F15" s="19">
        <v>95</v>
      </c>
      <c r="G15" s="61">
        <v>95</v>
      </c>
      <c r="H15" s="19" t="s">
        <v>69</v>
      </c>
      <c r="I15" s="19">
        <v>1</v>
      </c>
      <c r="J15" s="15"/>
    </row>
    <row r="16" spans="2:10" ht="135.75" thickBot="1" x14ac:dyDescent="0.3">
      <c r="B16" s="16" t="s">
        <v>74</v>
      </c>
      <c r="C16" s="17" t="s">
        <v>67</v>
      </c>
      <c r="D16" s="15"/>
      <c r="E16" s="15" t="s">
        <v>62</v>
      </c>
      <c r="F16" s="19">
        <v>60</v>
      </c>
      <c r="G16" s="61">
        <v>60</v>
      </c>
      <c r="H16" s="19" t="s">
        <v>69</v>
      </c>
      <c r="I16" s="19">
        <v>1</v>
      </c>
      <c r="J16" s="15"/>
    </row>
    <row r="17" spans="2:10" ht="124.5" thickBot="1" x14ac:dyDescent="0.3">
      <c r="B17" s="18" t="s">
        <v>75</v>
      </c>
      <c r="C17" s="15"/>
      <c r="D17" s="15" t="s">
        <v>76</v>
      </c>
      <c r="E17" s="15" t="s">
        <v>69</v>
      </c>
      <c r="F17" s="19" t="s">
        <v>69</v>
      </c>
      <c r="G17" s="61" t="s">
        <v>69</v>
      </c>
      <c r="H17" s="19" t="s">
        <v>69</v>
      </c>
      <c r="I17" s="19" t="s">
        <v>69</v>
      </c>
      <c r="J17" s="15" t="s">
        <v>69</v>
      </c>
    </row>
    <row r="18" spans="2:10" ht="124.5" thickBot="1" x14ac:dyDescent="0.3">
      <c r="B18" s="18" t="s">
        <v>77</v>
      </c>
      <c r="C18" s="15" t="s">
        <v>63</v>
      </c>
      <c r="D18" s="15"/>
      <c r="E18" s="15" t="s">
        <v>59</v>
      </c>
      <c r="F18" s="19">
        <v>3.5</v>
      </c>
      <c r="G18" s="61">
        <v>3.52</v>
      </c>
      <c r="H18" s="19" t="s">
        <v>69</v>
      </c>
      <c r="I18" s="19">
        <v>1</v>
      </c>
      <c r="J18" s="15" t="s">
        <v>107</v>
      </c>
    </row>
    <row r="19" spans="2:10" ht="147" thickBot="1" x14ac:dyDescent="0.3">
      <c r="B19" s="16" t="s">
        <v>78</v>
      </c>
      <c r="C19" s="17" t="s">
        <v>65</v>
      </c>
      <c r="D19" s="15"/>
      <c r="E19" s="15" t="s">
        <v>62</v>
      </c>
      <c r="F19" s="19">
        <v>5</v>
      </c>
      <c r="G19" s="61">
        <v>1</v>
      </c>
      <c r="H19" s="19" t="s">
        <v>69</v>
      </c>
      <c r="I19" s="19">
        <v>1</v>
      </c>
      <c r="J19" s="15"/>
    </row>
    <row r="20" spans="2:10" ht="102" thickBot="1" x14ac:dyDescent="0.3">
      <c r="B20" s="18" t="s">
        <v>79</v>
      </c>
      <c r="C20" s="17" t="s">
        <v>66</v>
      </c>
      <c r="D20" s="15"/>
      <c r="E20" s="15" t="s">
        <v>62</v>
      </c>
      <c r="F20" s="19">
        <v>95</v>
      </c>
      <c r="G20" s="61">
        <v>95</v>
      </c>
      <c r="H20" s="19" t="s">
        <v>69</v>
      </c>
      <c r="I20" s="19">
        <v>1</v>
      </c>
      <c r="J20" s="15"/>
    </row>
    <row r="21" spans="2:10" ht="135.75" thickBot="1" x14ac:dyDescent="0.3">
      <c r="B21" s="16" t="s">
        <v>80</v>
      </c>
      <c r="C21" s="17" t="s">
        <v>67</v>
      </c>
      <c r="D21" s="15"/>
      <c r="E21" s="15" t="s">
        <v>62</v>
      </c>
      <c r="F21" s="19">
        <v>60</v>
      </c>
      <c r="G21" s="61">
        <v>60</v>
      </c>
      <c r="H21" s="19" t="s">
        <v>69</v>
      </c>
      <c r="I21" s="19">
        <v>1</v>
      </c>
      <c r="J21" s="15"/>
    </row>
    <row r="22" spans="2:10" ht="102" thickBot="1" x14ac:dyDescent="0.3">
      <c r="B22" s="16" t="s">
        <v>81</v>
      </c>
      <c r="C22" s="15"/>
      <c r="D22" s="15" t="s">
        <v>82</v>
      </c>
      <c r="E22" s="15" t="s">
        <v>69</v>
      </c>
      <c r="F22" s="19" t="s">
        <v>69</v>
      </c>
      <c r="G22" s="61" t="s">
        <v>69</v>
      </c>
      <c r="H22" s="19" t="s">
        <v>69</v>
      </c>
      <c r="I22" s="19">
        <v>0</v>
      </c>
      <c r="J22" s="15" t="s">
        <v>69</v>
      </c>
    </row>
    <row r="23" spans="2:10" ht="34.5" thickBot="1" x14ac:dyDescent="0.3">
      <c r="B23" s="16" t="s">
        <v>83</v>
      </c>
      <c r="C23" s="15" t="s">
        <v>88</v>
      </c>
      <c r="D23" s="15"/>
      <c r="E23" s="15" t="s">
        <v>62</v>
      </c>
      <c r="F23" s="19">
        <v>99.9</v>
      </c>
      <c r="G23" s="61">
        <v>0</v>
      </c>
      <c r="H23" s="19" t="s">
        <v>69</v>
      </c>
      <c r="I23" s="19"/>
      <c r="J23" s="15" t="s">
        <v>96</v>
      </c>
    </row>
    <row r="24" spans="2:10" ht="23.25" thickBot="1" x14ac:dyDescent="0.3">
      <c r="B24" s="16" t="s">
        <v>84</v>
      </c>
      <c r="C24" s="15" t="s">
        <v>89</v>
      </c>
      <c r="D24" s="15"/>
      <c r="E24" s="15" t="s">
        <v>90</v>
      </c>
      <c r="F24" s="19">
        <v>2.5</v>
      </c>
      <c r="G24" s="61">
        <v>2.5</v>
      </c>
      <c r="H24" s="19" t="s">
        <v>69</v>
      </c>
      <c r="I24" s="19">
        <v>1</v>
      </c>
      <c r="J24" s="15"/>
    </row>
    <row r="25" spans="2:10" ht="45.75" thickBot="1" x14ac:dyDescent="0.3">
      <c r="B25" s="16" t="s">
        <v>85</v>
      </c>
      <c r="C25" s="15" t="s">
        <v>91</v>
      </c>
      <c r="D25" s="15"/>
      <c r="E25" s="15" t="s">
        <v>62</v>
      </c>
      <c r="F25" s="19">
        <v>95</v>
      </c>
      <c r="G25" s="61">
        <v>95</v>
      </c>
      <c r="H25" s="19" t="s">
        <v>69</v>
      </c>
      <c r="I25" s="19">
        <v>1</v>
      </c>
      <c r="J25" s="15"/>
    </row>
    <row r="26" spans="2:10" ht="45.75" thickBot="1" x14ac:dyDescent="0.3">
      <c r="B26" s="16" t="s">
        <v>86</v>
      </c>
      <c r="C26" s="15" t="s">
        <v>92</v>
      </c>
      <c r="D26" s="15"/>
      <c r="E26" s="15" t="s">
        <v>62</v>
      </c>
      <c r="F26" s="19">
        <v>70</v>
      </c>
      <c r="G26" s="61">
        <v>92</v>
      </c>
      <c r="H26" s="19" t="s">
        <v>69</v>
      </c>
      <c r="I26" s="19">
        <v>1.3</v>
      </c>
      <c r="J26" s="15"/>
    </row>
    <row r="27" spans="2:10" ht="23.25" thickBot="1" x14ac:dyDescent="0.3">
      <c r="B27" s="16" t="s">
        <v>87</v>
      </c>
      <c r="C27" s="15" t="s">
        <v>93</v>
      </c>
      <c r="D27" s="15"/>
      <c r="E27" s="15" t="s">
        <v>62</v>
      </c>
      <c r="F27" s="19">
        <v>3</v>
      </c>
      <c r="G27" s="61">
        <v>0</v>
      </c>
      <c r="H27" s="19" t="s">
        <v>69</v>
      </c>
      <c r="I27" s="19">
        <v>0</v>
      </c>
      <c r="J27" s="15"/>
    </row>
    <row r="28" spans="2:10" ht="15.75" thickBot="1" x14ac:dyDescent="0.3">
      <c r="B28" s="16" t="s">
        <v>48</v>
      </c>
      <c r="C28" s="15" t="s">
        <v>49</v>
      </c>
      <c r="D28" s="15"/>
      <c r="E28" s="19" t="s">
        <v>50</v>
      </c>
      <c r="F28" s="19" t="s">
        <v>50</v>
      </c>
      <c r="G28" s="19" t="s">
        <v>50</v>
      </c>
      <c r="H28" s="15"/>
      <c r="I28" s="15"/>
      <c r="J28" s="19" t="s">
        <v>50</v>
      </c>
    </row>
  </sheetData>
  <mergeCells count="2">
    <mergeCell ref="B2:J2"/>
    <mergeCell ref="B3:J3"/>
  </mergeCells>
  <pageMargins left="0.70866141732283472" right="0.70866141732283472" top="0.74803149606299213" bottom="0.74803149606299213"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Тит.лист</vt:lpstr>
      <vt:lpstr>Часть 1 Фин.обеспеч.</vt:lpstr>
      <vt:lpstr>Часть 2 Показат. объема</vt:lpstr>
      <vt:lpstr>Часть 3 Эффективность</vt:lpstr>
      <vt:lpstr>Часть 4 Показатели качества</vt:lpstr>
      <vt:lpstr>'Часть 2 Показат. объема'!Область_печати</vt:lpstr>
    </vt:vector>
  </TitlesOfParts>
  <Company>ДЗТО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Отдел программ</dc:creator>
  <cp:lastModifiedBy>Пользователь</cp:lastModifiedBy>
  <cp:lastPrinted>2025-01-10T05:24:37Z</cp:lastPrinted>
  <dcterms:created xsi:type="dcterms:W3CDTF">2016-05-13T06:43:36Z</dcterms:created>
  <dcterms:modified xsi:type="dcterms:W3CDTF">2025-01-29T09:56:46Z</dcterms:modified>
</cp:coreProperties>
</file>